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1840" windowHeight="13740" activeTab="5"/>
  </bookViews>
  <sheets>
    <sheet name="Votanti" sheetId="1" r:id="rId1"/>
    <sheet name="SpoglioCL" sheetId="2" r:id="rId2"/>
    <sheet name="Pref Coal1Colizza" sheetId="3" r:id="rId3"/>
    <sheet name="Pref Coal2 DeSantis" sheetId="4" r:id="rId4"/>
    <sheet name="Pref Coal3 Venanzoni" sheetId="5" r:id="rId5"/>
    <sheet name="Pref Coal4 Cecchi" sheetId="6" r:id="rId6"/>
    <sheet name="Pref Coal5 Enderle" sheetId="7" r:id="rId7"/>
    <sheet name="Foglio1" sheetId="9" r:id="rId8"/>
    <sheet name="Pref Coal6 Martella" sheetId="8" r:id="rId9"/>
  </sheets>
  <externalReferences>
    <externalReference r:id="rId10"/>
  </externalReferences>
  <definedNames>
    <definedName name="_xlnm._FilterDatabase" localSheetId="1" hidden="1">SpoglioCL!$A$11:$AY$43</definedName>
    <definedName name="_xlnm.Print_Area" localSheetId="0">Votanti!$B$2:$O$49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K10" i="3"/>
  <c r="CJ10"/>
  <c r="BA43" i="2" l="1"/>
  <c r="AZ43"/>
  <c r="BB43" s="1"/>
  <c r="BA42"/>
  <c r="AZ42"/>
  <c r="BB42" s="1"/>
  <c r="BB41"/>
  <c r="BC41" s="1"/>
  <c r="BA41"/>
  <c r="AZ41"/>
  <c r="BA40"/>
  <c r="AZ40"/>
  <c r="BA39"/>
  <c r="AZ39"/>
  <c r="BB39" s="1"/>
  <c r="BA38"/>
  <c r="AZ38"/>
  <c r="BA37"/>
  <c r="AZ37"/>
  <c r="BA36"/>
  <c r="AZ36"/>
  <c r="BA35"/>
  <c r="AZ35"/>
  <c r="BA34"/>
  <c r="AZ34"/>
  <c r="BB34" s="1"/>
  <c r="BA33"/>
  <c r="AZ33"/>
  <c r="BA32"/>
  <c r="AZ32"/>
  <c r="BB32" s="1"/>
  <c r="BA31"/>
  <c r="AZ31"/>
  <c r="BB31" s="1"/>
  <c r="BA30"/>
  <c r="AZ30"/>
  <c r="BA29"/>
  <c r="AZ29"/>
  <c r="BB29" s="1"/>
  <c r="BA28"/>
  <c r="AZ28"/>
  <c r="BA27"/>
  <c r="AZ27"/>
  <c r="BB27" s="1"/>
  <c r="BA26"/>
  <c r="AZ26"/>
  <c r="BA25"/>
  <c r="AZ25"/>
  <c r="BB25" s="1"/>
  <c r="BA24"/>
  <c r="AZ24"/>
  <c r="BA23"/>
  <c r="AZ23"/>
  <c r="BB23" s="1"/>
  <c r="BA22"/>
  <c r="AZ22"/>
  <c r="BA21"/>
  <c r="AZ21"/>
  <c r="BB21" s="1"/>
  <c r="BA20"/>
  <c r="AZ20"/>
  <c r="BA19"/>
  <c r="AZ19"/>
  <c r="BB19" s="1"/>
  <c r="BA18"/>
  <c r="AZ18"/>
  <c r="BA17"/>
  <c r="AZ17"/>
  <c r="BB17" s="1"/>
  <c r="BA16"/>
  <c r="AZ16"/>
  <c r="BA15"/>
  <c r="AZ15"/>
  <c r="BB15" s="1"/>
  <c r="BA14"/>
  <c r="AZ14"/>
  <c r="BB14" s="1"/>
  <c r="BA13"/>
  <c r="AZ13"/>
  <c r="BB13" s="1"/>
  <c r="BA12"/>
  <c r="AZ12"/>
  <c r="BB12" s="1"/>
  <c r="I43"/>
  <c r="G43"/>
  <c r="C43"/>
  <c r="I42"/>
  <c r="C42"/>
  <c r="G42" s="1"/>
  <c r="I41"/>
  <c r="C41"/>
  <c r="G41" s="1"/>
  <c r="I40"/>
  <c r="C40"/>
  <c r="G40" s="1"/>
  <c r="I39"/>
  <c r="C39"/>
  <c r="G39" s="1"/>
  <c r="I38"/>
  <c r="C38"/>
  <c r="G38" s="1"/>
  <c r="I37"/>
  <c r="C37"/>
  <c r="G37" s="1"/>
  <c r="I36"/>
  <c r="C36"/>
  <c r="G36" s="1"/>
  <c r="I35"/>
  <c r="G35"/>
  <c r="C35"/>
  <c r="I34"/>
  <c r="C34"/>
  <c r="G34" s="1"/>
  <c r="I33"/>
  <c r="C33"/>
  <c r="G33" s="1"/>
  <c r="I32"/>
  <c r="C32"/>
  <c r="G32" s="1"/>
  <c r="I31"/>
  <c r="C31"/>
  <c r="G31" s="1"/>
  <c r="I30"/>
  <c r="C30"/>
  <c r="G30" s="1"/>
  <c r="I29"/>
  <c r="C29"/>
  <c r="G29" s="1"/>
  <c r="I28"/>
  <c r="C28"/>
  <c r="G28" s="1"/>
  <c r="I27"/>
  <c r="C27"/>
  <c r="G27" s="1"/>
  <c r="I26"/>
  <c r="C26"/>
  <c r="G26" s="1"/>
  <c r="I25"/>
  <c r="C25"/>
  <c r="G25" s="1"/>
  <c r="I24"/>
  <c r="C24"/>
  <c r="G24" s="1"/>
  <c r="I23"/>
  <c r="C23"/>
  <c r="G23" s="1"/>
  <c r="I22"/>
  <c r="C22"/>
  <c r="G22" s="1"/>
  <c r="I21"/>
  <c r="C21"/>
  <c r="G21" s="1"/>
  <c r="I20"/>
  <c r="C20"/>
  <c r="G20" s="1"/>
  <c r="I19"/>
  <c r="C19"/>
  <c r="G19" s="1"/>
  <c r="I18"/>
  <c r="C18"/>
  <c r="G18" s="1"/>
  <c r="I17"/>
  <c r="C17"/>
  <c r="G17" s="1"/>
  <c r="I16"/>
  <c r="C16"/>
  <c r="G16" s="1"/>
  <c r="I15"/>
  <c r="C15"/>
  <c r="G15" s="1"/>
  <c r="H15" s="1"/>
  <c r="I14"/>
  <c r="C14"/>
  <c r="G14" s="1"/>
  <c r="I13"/>
  <c r="C13"/>
  <c r="G13" s="1"/>
  <c r="I12"/>
  <c r="C12"/>
  <c r="G12" s="1"/>
  <c r="BC39" l="1"/>
  <c r="H21"/>
  <c r="H18"/>
  <c r="H23"/>
  <c r="H26"/>
  <c r="H29"/>
  <c r="H34"/>
  <c r="BC42"/>
  <c r="BB37"/>
  <c r="BC37" s="1"/>
  <c r="BB40"/>
  <c r="BC40" s="1"/>
  <c r="BC43"/>
  <c r="BC14"/>
  <c r="BC17"/>
  <c r="BC32"/>
  <c r="BB35"/>
  <c r="BC35" s="1"/>
  <c r="BB38"/>
  <c r="BC38" s="1"/>
  <c r="H32"/>
  <c r="H39"/>
  <c r="H13"/>
  <c r="H24"/>
  <c r="H37"/>
  <c r="H42"/>
  <c r="H14"/>
  <c r="H33"/>
  <c r="H38"/>
  <c r="H41"/>
  <c r="H12"/>
  <c r="H31"/>
  <c r="H36"/>
  <c r="H43"/>
  <c r="H16"/>
  <c r="H35"/>
  <c r="H40"/>
  <c r="BC12"/>
  <c r="BC15"/>
  <c r="BC27"/>
  <c r="BB33"/>
  <c r="BC33" s="1"/>
  <c r="BB36"/>
  <c r="BC36" s="1"/>
  <c r="H19"/>
  <c r="H22"/>
  <c r="H27"/>
  <c r="H30"/>
  <c r="BC13"/>
  <c r="BC19"/>
  <c r="BC25"/>
  <c r="BC31"/>
  <c r="BC34"/>
  <c r="H17"/>
  <c r="H20"/>
  <c r="H25"/>
  <c r="H28"/>
  <c r="BC21"/>
  <c r="BC23"/>
  <c r="BC29"/>
  <c r="BB16"/>
  <c r="BC16" s="1"/>
  <c r="BB18"/>
  <c r="BC18" s="1"/>
  <c r="BB20"/>
  <c r="BC20" s="1"/>
  <c r="BB22"/>
  <c r="BC22" s="1"/>
  <c r="BB24"/>
  <c r="BC24" s="1"/>
  <c r="BB26"/>
  <c r="BC26" s="1"/>
  <c r="BB28"/>
  <c r="BC28" s="1"/>
  <c r="BB30"/>
  <c r="BC30" s="1"/>
  <c r="D45" l="1"/>
  <c r="E45"/>
  <c r="F45"/>
  <c r="I45" l="1"/>
  <c r="G45"/>
  <c r="C45"/>
  <c r="L45"/>
  <c r="M45"/>
  <c r="N45"/>
  <c r="O45"/>
  <c r="P45"/>
  <c r="R45"/>
  <c r="S45"/>
  <c r="T45"/>
  <c r="U45"/>
  <c r="V45"/>
  <c r="W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K45"/>
  <c r="H45" l="1"/>
  <c r="D12" i="1"/>
  <c r="D15"/>
  <c r="D17"/>
  <c r="D20"/>
  <c r="D23"/>
  <c r="D24"/>
  <c r="D25"/>
  <c r="D26"/>
  <c r="D41"/>
  <c r="D39"/>
  <c r="D38"/>
  <c r="D37"/>
  <c r="D35"/>
  <c r="D30"/>
  <c r="D29"/>
  <c r="D31"/>
  <c r="E13"/>
  <c r="F13"/>
  <c r="G13"/>
  <c r="E14"/>
  <c r="F14"/>
  <c r="G14"/>
  <c r="E15"/>
  <c r="F15"/>
  <c r="G15"/>
  <c r="E16"/>
  <c r="F16"/>
  <c r="G16"/>
  <c r="E17"/>
  <c r="F17"/>
  <c r="G17"/>
  <c r="E18"/>
  <c r="F18"/>
  <c r="G18"/>
  <c r="E19"/>
  <c r="F19"/>
  <c r="G19"/>
  <c r="E20"/>
  <c r="F20"/>
  <c r="G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8"/>
  <c r="F28"/>
  <c r="G28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F40"/>
  <c r="G40"/>
  <c r="E41"/>
  <c r="F41"/>
  <c r="G41"/>
  <c r="E42"/>
  <c r="F42"/>
  <c r="G42"/>
  <c r="D43"/>
  <c r="E43"/>
  <c r="F43"/>
  <c r="G43"/>
  <c r="L42"/>
  <c r="G12"/>
  <c r="F12"/>
  <c r="E12"/>
  <c r="D19" l="1"/>
  <c r="D42"/>
  <c r="D18"/>
  <c r="D32"/>
  <c r="D33"/>
  <c r="D36"/>
  <c r="D27"/>
  <c r="D14"/>
  <c r="D21"/>
  <c r="D13"/>
  <c r="D40"/>
  <c r="D34"/>
  <c r="D28"/>
  <c r="D22"/>
  <c r="D16"/>
  <c r="H12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B50" i="3" l="1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49"/>
  <c r="D49" s="1"/>
  <c r="AB43" i="8" l="1"/>
  <c r="AC43"/>
  <c r="AD43"/>
  <c r="AE43"/>
  <c r="AF43"/>
  <c r="AG43"/>
  <c r="AH43"/>
  <c r="AI43"/>
  <c r="AJ43"/>
  <c r="AK43"/>
  <c r="AL43"/>
  <c r="AM43"/>
  <c r="AN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AA43" i="7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DI43" i="6"/>
  <c r="DJ43"/>
  <c r="DK43"/>
  <c r="DL43"/>
  <c r="DM43"/>
  <c r="DN43"/>
  <c r="DO43"/>
  <c r="DP43"/>
  <c r="DQ43"/>
  <c r="DR43"/>
  <c r="DS43"/>
  <c r="DT43"/>
  <c r="DU43"/>
  <c r="DV43"/>
  <c r="DW43"/>
  <c r="DX43"/>
  <c r="DY43"/>
  <c r="DZ43"/>
  <c r="EA43"/>
  <c r="EB43"/>
  <c r="EC43"/>
  <c r="ED43"/>
  <c r="EE43"/>
  <c r="EF43"/>
  <c r="EG43"/>
  <c r="EH43"/>
  <c r="EI43"/>
  <c r="EJ43"/>
  <c r="EK43"/>
  <c r="EL43"/>
  <c r="EM43"/>
  <c r="EN43"/>
  <c r="EO43"/>
  <c r="EP43"/>
  <c r="EQ43"/>
  <c r="ER43"/>
  <c r="ES43"/>
  <c r="ET43"/>
  <c r="EU43"/>
  <c r="EV43"/>
  <c r="EW43"/>
  <c r="EX43"/>
  <c r="EY43"/>
  <c r="EZ43"/>
  <c r="FA43"/>
  <c r="FB43"/>
  <c r="FC43"/>
  <c r="FD43"/>
  <c r="FE43"/>
  <c r="FF43"/>
  <c r="FG43"/>
  <c r="FH43"/>
  <c r="FI43"/>
  <c r="FJ43"/>
  <c r="FK43"/>
  <c r="FL43"/>
  <c r="FM43"/>
  <c r="FN43"/>
  <c r="FO43"/>
  <c r="FP43"/>
  <c r="FQ43"/>
  <c r="FR43"/>
  <c r="FS43"/>
  <c r="FT43"/>
  <c r="FU43"/>
  <c r="FV43"/>
  <c r="FW43"/>
  <c r="FX43"/>
  <c r="FY43"/>
  <c r="FZ43"/>
  <c r="GA43"/>
  <c r="GB43"/>
  <c r="GC43"/>
  <c r="GD43"/>
  <c r="GE43"/>
  <c r="GF43"/>
  <c r="GG43"/>
  <c r="GH43"/>
  <c r="GI43"/>
  <c r="GJ43"/>
  <c r="GK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DJ43" i="5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FN44" i="6" l="1"/>
  <c r="EP44"/>
  <c r="DR44"/>
  <c r="CT44"/>
  <c r="BV44"/>
  <c r="AX44"/>
  <c r="Z44"/>
  <c r="B44"/>
  <c r="D45" i="7"/>
  <c r="D46" s="1"/>
  <c r="C43" i="8"/>
  <c r="S44" s="1"/>
  <c r="C43" i="7"/>
  <c r="J44" s="1"/>
  <c r="W45" i="8"/>
  <c r="D45"/>
  <c r="CQ45" i="5"/>
  <c r="D45"/>
  <c r="W45"/>
  <c r="BS45"/>
  <c r="AU45"/>
  <c r="C43"/>
  <c r="H44" s="1"/>
  <c r="CI43" i="4"/>
  <c r="CJ43"/>
  <c r="CK43"/>
  <c r="CL43"/>
  <c r="CM43"/>
  <c r="CN43"/>
  <c r="CO43"/>
  <c r="CP43"/>
  <c r="CQ43"/>
  <c r="CR43"/>
  <c r="CS43"/>
  <c r="CT43"/>
  <c r="CU43"/>
  <c r="CV43"/>
  <c r="CW43"/>
  <c r="CX43"/>
  <c r="CY43"/>
  <c r="CZ43"/>
  <c r="DA43"/>
  <c r="DB43"/>
  <c r="DC43"/>
  <c r="DD43"/>
  <c r="DE43"/>
  <c r="DF43"/>
  <c r="DG43"/>
  <c r="DH43"/>
  <c r="DI43"/>
  <c r="DJ43"/>
  <c r="DK43"/>
  <c r="DL43"/>
  <c r="DM43"/>
  <c r="DN43"/>
  <c r="DO43"/>
  <c r="DP43"/>
  <c r="DQ43"/>
  <c r="DR43"/>
  <c r="DS43"/>
  <c r="DT43"/>
  <c r="DU43"/>
  <c r="DV43"/>
  <c r="DW43"/>
  <c r="DX43"/>
  <c r="DY43"/>
  <c r="DZ43"/>
  <c r="EA43"/>
  <c r="EB43"/>
  <c r="EC43"/>
  <c r="B45" i="6" l="1"/>
  <c r="CY44" i="5"/>
  <c r="AQ44"/>
  <c r="CL44"/>
  <c r="CV44"/>
  <c r="BF44"/>
  <c r="D44" i="8"/>
  <c r="AH44"/>
  <c r="BC44" i="5"/>
  <c r="F44"/>
  <c r="V44" i="8"/>
  <c r="U44"/>
  <c r="O44" i="5"/>
  <c r="BP44"/>
  <c r="Z44"/>
  <c r="AN44" i="8"/>
  <c r="CG44" i="5"/>
  <c r="X44"/>
  <c r="W44" i="8"/>
  <c r="CI44" i="5"/>
  <c r="DE44"/>
  <c r="AJ44"/>
  <c r="AV44"/>
  <c r="S44" i="7"/>
  <c r="V44"/>
  <c r="AM44" i="8"/>
  <c r="R44"/>
  <c r="DF44" i="5"/>
  <c r="N44" i="7"/>
  <c r="Y44"/>
  <c r="AG44" i="8"/>
  <c r="Q44" i="7"/>
  <c r="X44"/>
  <c r="L44" i="8"/>
  <c r="P44" i="7"/>
  <c r="Z44"/>
  <c r="K44"/>
  <c r="F44"/>
  <c r="N44" i="8"/>
  <c r="I44" i="7"/>
  <c r="H44"/>
  <c r="AL44" i="8"/>
  <c r="O44"/>
  <c r="DG44" i="5"/>
  <c r="BH44"/>
  <c r="BZ44"/>
  <c r="AX44"/>
  <c r="U44" i="7"/>
  <c r="F44" i="8"/>
  <c r="AE44"/>
  <c r="AF44"/>
  <c r="AB44"/>
  <c r="Z44"/>
  <c r="G44"/>
  <c r="D44" i="7"/>
  <c r="M44"/>
  <c r="AM44" i="5"/>
  <c r="DC44"/>
  <c r="DA44"/>
  <c r="W44" i="7"/>
  <c r="E44"/>
  <c r="M44" i="8"/>
  <c r="Y44"/>
  <c r="X44"/>
  <c r="AA44"/>
  <c r="J44"/>
  <c r="CE44" i="5"/>
  <c r="O44" i="7"/>
  <c r="T44"/>
  <c r="E44" i="8"/>
  <c r="Q44"/>
  <c r="P44"/>
  <c r="R44" i="7"/>
  <c r="AA44"/>
  <c r="AB44" i="5"/>
  <c r="AC44" i="8"/>
  <c r="AI44"/>
  <c r="AJ44"/>
  <c r="AK44"/>
  <c r="AE44" i="5"/>
  <c r="D44"/>
  <c r="AG44"/>
  <c r="W44"/>
  <c r="BY44"/>
  <c r="AY44"/>
  <c r="I44"/>
  <c r="G44" i="7"/>
  <c r="L44"/>
  <c r="T44" i="8"/>
  <c r="I44"/>
  <c r="H44"/>
  <c r="K44"/>
  <c r="AD44"/>
  <c r="D46"/>
  <c r="CQ44" i="5"/>
  <c r="CN44"/>
  <c r="E44"/>
  <c r="V44"/>
  <c r="K44"/>
  <c r="CS44"/>
  <c r="CB44"/>
  <c r="BK44"/>
  <c r="CF44"/>
  <c r="AK44"/>
  <c r="AL44"/>
  <c r="P44"/>
  <c r="BU44"/>
  <c r="BD44"/>
  <c r="AU44"/>
  <c r="BX44"/>
  <c r="AS44"/>
  <c r="BR44"/>
  <c r="DJ44"/>
  <c r="AO44"/>
  <c r="CI45" i="4"/>
  <c r="D46" i="5"/>
  <c r="CA44"/>
  <c r="G44"/>
  <c r="AZ44"/>
  <c r="M44"/>
  <c r="CO44"/>
  <c r="U44"/>
  <c r="CP44"/>
  <c r="BO44"/>
  <c r="BL44"/>
  <c r="BV44"/>
  <c r="J44"/>
  <c r="BE44"/>
  <c r="CJ44"/>
  <c r="AA44"/>
  <c r="BQ44"/>
  <c r="CH44"/>
  <c r="BW44"/>
  <c r="CR44"/>
  <c r="CD44"/>
  <c r="R44"/>
  <c r="BM44"/>
  <c r="DH44"/>
  <c r="BS44"/>
  <c r="DD44"/>
  <c r="AR44"/>
  <c r="AC44"/>
  <c r="CW44"/>
  <c r="N44"/>
  <c r="CX44"/>
  <c r="BG44"/>
  <c r="AN44"/>
  <c r="BN44"/>
  <c r="DI44"/>
  <c r="AW44"/>
  <c r="BT44"/>
  <c r="CZ44"/>
  <c r="T44"/>
  <c r="BA44"/>
  <c r="AD44"/>
  <c r="BB44"/>
  <c r="CU44"/>
  <c r="AI44"/>
  <c r="DB44"/>
  <c r="AP44"/>
  <c r="CK44"/>
  <c r="Y44"/>
  <c r="AF44"/>
  <c r="L44"/>
  <c r="BI44"/>
  <c r="AT44"/>
  <c r="BJ44"/>
  <c r="CM44"/>
  <c r="S44"/>
  <c r="CT44"/>
  <c r="AH44"/>
  <c r="CC44"/>
  <c r="Q44"/>
  <c r="DF45" i="4"/>
  <c r="CH43"/>
  <c r="CG43"/>
  <c r="CF43"/>
  <c r="CE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E43" i="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BP43"/>
  <c r="BQ43"/>
  <c r="BR43"/>
  <c r="BS43"/>
  <c r="BT43"/>
  <c r="BU43"/>
  <c r="BV43"/>
  <c r="BW43"/>
  <c r="BX43"/>
  <c r="BY43"/>
  <c r="BZ43"/>
  <c r="CA43"/>
  <c r="CB43"/>
  <c r="CC43"/>
  <c r="CD43"/>
  <c r="CE43"/>
  <c r="CF43"/>
  <c r="CG43"/>
  <c r="CH43"/>
  <c r="D43"/>
  <c r="N46" i="1"/>
  <c r="AC46"/>
  <c r="AB46"/>
  <c r="AC47" l="1"/>
  <c r="AY45" i="4"/>
  <c r="BQ45"/>
  <c r="AB45"/>
  <c r="C43"/>
  <c r="AO44" s="1"/>
  <c r="X45" i="3"/>
  <c r="AV45"/>
  <c r="D45"/>
  <c r="D45" i="4"/>
  <c r="BO45" i="3"/>
  <c r="AD46" i="1"/>
  <c r="H44" i="4" l="1"/>
  <c r="BJ44"/>
  <c r="BA44"/>
  <c r="D44"/>
  <c r="AR44"/>
  <c r="D46" i="3"/>
  <c r="AV44" i="4"/>
  <c r="BS44"/>
  <c r="BB44"/>
  <c r="AS44"/>
  <c r="AZ44"/>
  <c r="BN44"/>
  <c r="BM44"/>
  <c r="X44"/>
  <c r="BK44"/>
  <c r="AT44"/>
  <c r="U44"/>
  <c r="BP44"/>
  <c r="S44"/>
  <c r="AG44"/>
  <c r="E44"/>
  <c r="AM44"/>
  <c r="AD44"/>
  <c r="M44"/>
  <c r="R44"/>
  <c r="BW44"/>
  <c r="BT44"/>
  <c r="AE44"/>
  <c r="V44"/>
  <c r="J44"/>
  <c r="BF44"/>
  <c r="D46"/>
  <c r="BL44"/>
  <c r="W44"/>
  <c r="CG44"/>
  <c r="CD44"/>
  <c r="BV44"/>
  <c r="AF44"/>
  <c r="G44"/>
  <c r="BY44"/>
  <c r="AA44"/>
  <c r="K44"/>
  <c r="P44"/>
  <c r="CH44"/>
  <c r="BQ44"/>
  <c r="BO44"/>
  <c r="AB44"/>
  <c r="T44"/>
  <c r="AP44"/>
  <c r="BH44"/>
  <c r="AW44"/>
  <c r="CB44"/>
  <c r="CA44"/>
  <c r="O44"/>
  <c r="AL44"/>
  <c r="BI44"/>
  <c r="AX44"/>
  <c r="AJ44"/>
  <c r="Z44"/>
  <c r="AH44"/>
  <c r="DL44"/>
  <c r="CN44"/>
  <c r="CV44"/>
  <c r="EB44"/>
  <c r="DD44"/>
  <c r="DT44"/>
  <c r="CM44"/>
  <c r="DJ44"/>
  <c r="CS44"/>
  <c r="DO44"/>
  <c r="CX44"/>
  <c r="CO44"/>
  <c r="DS44"/>
  <c r="DB44"/>
  <c r="CK44"/>
  <c r="DG44"/>
  <c r="CP44"/>
  <c r="DK44"/>
  <c r="CT44"/>
  <c r="DX44"/>
  <c r="CY44"/>
  <c r="DC44"/>
  <c r="CL44"/>
  <c r="DP44"/>
  <c r="CQ44"/>
  <c r="EC44"/>
  <c r="CU44"/>
  <c r="DY44"/>
  <c r="DH44"/>
  <c r="CI44"/>
  <c r="DU44"/>
  <c r="DW44"/>
  <c r="DQ44"/>
  <c r="CZ44"/>
  <c r="DV44"/>
  <c r="DM44"/>
  <c r="DZ44"/>
  <c r="DI44"/>
  <c r="CR44"/>
  <c r="DN44"/>
  <c r="DE44"/>
  <c r="EA44"/>
  <c r="DR44"/>
  <c r="DA44"/>
  <c r="CJ44"/>
  <c r="DF44"/>
  <c r="CW44"/>
  <c r="Y44"/>
  <c r="BD44"/>
  <c r="BC44"/>
  <c r="BZ44"/>
  <c r="N44"/>
  <c r="AK44"/>
  <c r="AQ44"/>
  <c r="BX44"/>
  <c r="CE44"/>
  <c r="AI44"/>
  <c r="CC44"/>
  <c r="Q44"/>
  <c r="AN44"/>
  <c r="AU44"/>
  <c r="BR44"/>
  <c r="F44"/>
  <c r="AC44"/>
  <c r="BG44"/>
  <c r="CF44"/>
  <c r="L44"/>
  <c r="AY44"/>
  <c r="BU44"/>
  <c r="I44"/>
  <c r="BE44"/>
  <c r="C11" i="3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0"/>
  <c r="H42" i="1"/>
  <c r="H43"/>
  <c r="C43" i="3" l="1"/>
  <c r="D46" i="1"/>
  <c r="O43"/>
  <c r="AE43" s="1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O13"/>
  <c r="O14"/>
  <c r="O15"/>
  <c r="O16"/>
  <c r="AE16" s="1"/>
  <c r="O17"/>
  <c r="O18"/>
  <c r="O19"/>
  <c r="O20"/>
  <c r="O21"/>
  <c r="O22"/>
  <c r="O23"/>
  <c r="O24"/>
  <c r="O25"/>
  <c r="O26"/>
  <c r="O27"/>
  <c r="O28"/>
  <c r="AE28" s="1"/>
  <c r="O29"/>
  <c r="AE29" s="1"/>
  <c r="O30"/>
  <c r="AE30" s="1"/>
  <c r="O31"/>
  <c r="AE31" s="1"/>
  <c r="O32"/>
  <c r="O33"/>
  <c r="AE33" s="1"/>
  <c r="O34"/>
  <c r="O35"/>
  <c r="O36"/>
  <c r="O37"/>
  <c r="O38"/>
  <c r="O39"/>
  <c r="O40"/>
  <c r="AE40" s="1"/>
  <c r="O41"/>
  <c r="S41" s="1"/>
  <c r="O42"/>
  <c r="AE42" s="1"/>
  <c r="O12"/>
  <c r="S12" s="1"/>
  <c r="R46"/>
  <c r="V46"/>
  <c r="T46"/>
  <c r="Y46"/>
  <c r="Y47" s="1"/>
  <c r="X46"/>
  <c r="U46"/>
  <c r="U47" s="1"/>
  <c r="P46"/>
  <c r="Q46"/>
  <c r="Q47" s="1"/>
  <c r="M46"/>
  <c r="G46"/>
  <c r="F46"/>
  <c r="E46"/>
  <c r="AE13" l="1"/>
  <c r="S13"/>
  <c r="P47"/>
  <c r="X47"/>
  <c r="T47"/>
  <c r="BJ44" i="3"/>
  <c r="CA44"/>
  <c r="N44"/>
  <c r="AL44"/>
  <c r="BB44"/>
  <c r="BS44"/>
  <c r="W44"/>
  <c r="BC44"/>
  <c r="BT44"/>
  <c r="CH44"/>
  <c r="BR44"/>
  <c r="F44"/>
  <c r="V44"/>
  <c r="AD44"/>
  <c r="AT44"/>
  <c r="BK44"/>
  <c r="CB44"/>
  <c r="D44"/>
  <c r="G44"/>
  <c r="O44"/>
  <c r="AE44"/>
  <c r="AM44"/>
  <c r="AU44"/>
  <c r="BL44"/>
  <c r="CC44"/>
  <c r="AG44"/>
  <c r="X44"/>
  <c r="AS44"/>
  <c r="BP44"/>
  <c r="CE44"/>
  <c r="S44"/>
  <c r="Z44"/>
  <c r="Y44"/>
  <c r="P44"/>
  <c r="AK44"/>
  <c r="BH44"/>
  <c r="BW44"/>
  <c r="K44"/>
  <c r="R44"/>
  <c r="Q44"/>
  <c r="H44"/>
  <c r="AC44"/>
  <c r="AZ44"/>
  <c r="BO44"/>
  <c r="CD44"/>
  <c r="J44"/>
  <c r="BU44"/>
  <c r="I44"/>
  <c r="CG44"/>
  <c r="U44"/>
  <c r="AR44"/>
  <c r="BG44"/>
  <c r="BV44"/>
  <c r="BM44"/>
  <c r="BD44"/>
  <c r="BY44"/>
  <c r="M44"/>
  <c r="AJ44"/>
  <c r="AY44"/>
  <c r="BN44"/>
  <c r="BF44"/>
  <c r="BE44"/>
  <c r="AV44"/>
  <c r="BQ44"/>
  <c r="E44"/>
  <c r="AB44"/>
  <c r="AQ44"/>
  <c r="AX44"/>
  <c r="BZ44"/>
  <c r="AW44"/>
  <c r="AN44"/>
  <c r="BI44"/>
  <c r="CF44"/>
  <c r="T44"/>
  <c r="AI44"/>
  <c r="AP44"/>
  <c r="AO44"/>
  <c r="AF44"/>
  <c r="BA44"/>
  <c r="BX44"/>
  <c r="L44"/>
  <c r="AA44"/>
  <c r="AH44"/>
  <c r="AA34" i="1"/>
  <c r="AE34"/>
  <c r="AA26"/>
  <c r="AE26"/>
  <c r="AA18"/>
  <c r="AE18"/>
  <c r="AA41"/>
  <c r="AE41"/>
  <c r="AA25"/>
  <c r="AE25"/>
  <c r="AA17"/>
  <c r="AE17"/>
  <c r="AA32"/>
  <c r="AE32"/>
  <c r="AA24"/>
  <c r="AE24"/>
  <c r="AA39"/>
  <c r="AE39"/>
  <c r="AA23"/>
  <c r="AE23"/>
  <c r="AA15"/>
  <c r="AE15"/>
  <c r="AA38"/>
  <c r="AE38"/>
  <c r="AA22"/>
  <c r="AE22"/>
  <c r="AA14"/>
  <c r="AE14"/>
  <c r="AA37"/>
  <c r="AE37"/>
  <c r="AA21"/>
  <c r="AE21"/>
  <c r="AB47"/>
  <c r="AA36"/>
  <c r="AE36"/>
  <c r="AA20"/>
  <c r="AE20"/>
  <c r="AA12"/>
  <c r="AE12"/>
  <c r="AA35"/>
  <c r="AE35"/>
  <c r="AA27"/>
  <c r="AE27"/>
  <c r="AA19"/>
  <c r="AE19"/>
  <c r="L33"/>
  <c r="L21"/>
  <c r="L37"/>
  <c r="L22"/>
  <c r="W40"/>
  <c r="AA40"/>
  <c r="W16"/>
  <c r="AA16"/>
  <c r="L26"/>
  <c r="W29"/>
  <c r="AA29"/>
  <c r="W13"/>
  <c r="AA13"/>
  <c r="W28"/>
  <c r="AA28"/>
  <c r="W43"/>
  <c r="AA43"/>
  <c r="W31"/>
  <c r="AA31"/>
  <c r="L34"/>
  <c r="W30"/>
  <c r="AA30"/>
  <c r="W42"/>
  <c r="AA42"/>
  <c r="W33"/>
  <c r="AA33"/>
  <c r="L40"/>
  <c r="S20"/>
  <c r="W20"/>
  <c r="W12"/>
  <c r="S35"/>
  <c r="W35"/>
  <c r="S27"/>
  <c r="W27"/>
  <c r="S19"/>
  <c r="W19"/>
  <c r="L15"/>
  <c r="S34"/>
  <c r="W34"/>
  <c r="S26"/>
  <c r="W26"/>
  <c r="S18"/>
  <c r="W18"/>
  <c r="L16"/>
  <c r="W41"/>
  <c r="S25"/>
  <c r="W25"/>
  <c r="S17"/>
  <c r="W17"/>
  <c r="S32"/>
  <c r="W32"/>
  <c r="S24"/>
  <c r="W24"/>
  <c r="L18"/>
  <c r="S39"/>
  <c r="W39"/>
  <c r="S23"/>
  <c r="W23"/>
  <c r="S15"/>
  <c r="W15"/>
  <c r="L19"/>
  <c r="L27"/>
  <c r="L35"/>
  <c r="S38"/>
  <c r="W38"/>
  <c r="S22"/>
  <c r="W22"/>
  <c r="S14"/>
  <c r="W14"/>
  <c r="L28"/>
  <c r="L36"/>
  <c r="S37"/>
  <c r="W37"/>
  <c r="S21"/>
  <c r="W21"/>
  <c r="S36"/>
  <c r="W36"/>
  <c r="S42"/>
  <c r="S28"/>
  <c r="L24"/>
  <c r="L32"/>
  <c r="S40"/>
  <c r="S43"/>
  <c r="S33"/>
  <c r="S31"/>
  <c r="S16"/>
  <c r="S29"/>
  <c r="S30"/>
  <c r="L29"/>
  <c r="J46"/>
  <c r="J47" s="1"/>
  <c r="L25"/>
  <c r="L41"/>
  <c r="I42"/>
  <c r="H46"/>
  <c r="L20"/>
  <c r="L30"/>
  <c r="L38"/>
  <c r="L23"/>
  <c r="L39"/>
  <c r="L13"/>
  <c r="O46"/>
  <c r="R47" s="1"/>
  <c r="Z46"/>
  <c r="L14"/>
  <c r="L12"/>
  <c r="K46"/>
  <c r="K47" s="1"/>
  <c r="L17"/>
  <c r="L31"/>
  <c r="L43"/>
  <c r="I43" l="1"/>
  <c r="I30"/>
  <c r="I18"/>
  <c r="I20"/>
  <c r="I36"/>
  <c r="I17"/>
  <c r="I13"/>
  <c r="I28"/>
  <c r="I22"/>
  <c r="I39"/>
  <c r="I32"/>
  <c r="I35"/>
  <c r="I40"/>
  <c r="I26"/>
  <c r="I37"/>
  <c r="I33"/>
  <c r="I12"/>
  <c r="I23"/>
  <c r="I41"/>
  <c r="I24"/>
  <c r="I27"/>
  <c r="I16"/>
  <c r="I34"/>
  <c r="I21"/>
  <c r="I14"/>
  <c r="I38"/>
  <c r="I25"/>
  <c r="I19"/>
  <c r="I15"/>
  <c r="I31"/>
  <c r="I29"/>
  <c r="M47"/>
  <c r="Z47"/>
  <c r="V47"/>
  <c r="O47"/>
  <c r="N47"/>
  <c r="AD47"/>
  <c r="L46"/>
  <c r="I46" l="1"/>
  <c r="L47"/>
</calcChain>
</file>

<file path=xl/sharedStrings.xml><?xml version="1.0" encoding="utf-8"?>
<sst xmlns="http://schemas.openxmlformats.org/spreadsheetml/2006/main" count="1841" uniqueCount="1049">
  <si>
    <t xml:space="preserve"> </t>
  </si>
  <si>
    <t>SEZ.</t>
  </si>
  <si>
    <t xml:space="preserve">UBICAZIONE </t>
  </si>
  <si>
    <t>VALIDE</t>
  </si>
  <si>
    <t xml:space="preserve"> SEGGI</t>
  </si>
  <si>
    <t>BIANCHE</t>
  </si>
  <si>
    <t>NULLE</t>
  </si>
  <si>
    <t>CONTEST.</t>
  </si>
  <si>
    <t>TOTALE</t>
  </si>
  <si>
    <t>VERIFICA</t>
  </si>
  <si>
    <t>M.</t>
  </si>
  <si>
    <t>F.</t>
  </si>
  <si>
    <t>T.</t>
  </si>
  <si>
    <t>NON ASSEG.</t>
  </si>
  <si>
    <t>VIA ROSA VENERINI</t>
  </si>
  <si>
    <t>V.LE M.D'AZEGLIO</t>
  </si>
  <si>
    <t>10</t>
  </si>
  <si>
    <t>11</t>
  </si>
  <si>
    <t>12</t>
  </si>
  <si>
    <t>13</t>
  </si>
  <si>
    <t xml:space="preserve"> VIA PALAVERTA</t>
  </si>
  <si>
    <t>14</t>
  </si>
  <si>
    <t>15</t>
  </si>
  <si>
    <t>16</t>
  </si>
  <si>
    <t>17</t>
  </si>
  <si>
    <t>18</t>
  </si>
  <si>
    <t xml:space="preserve"> VIA  MOLETTE</t>
  </si>
  <si>
    <t>19</t>
  </si>
  <si>
    <t>20</t>
  </si>
  <si>
    <t>21</t>
  </si>
  <si>
    <t xml:space="preserve"> V.LE REPUBBLICA</t>
  </si>
  <si>
    <t>22</t>
  </si>
  <si>
    <t>23</t>
  </si>
  <si>
    <t>24</t>
  </si>
  <si>
    <t>25</t>
  </si>
  <si>
    <t>26</t>
  </si>
  <si>
    <t>VIA P. MARONCELLI</t>
  </si>
  <si>
    <t>27</t>
  </si>
  <si>
    <t>28</t>
  </si>
  <si>
    <t>29</t>
  </si>
  <si>
    <t xml:space="preserve"> VIA A.FANTINOLI</t>
  </si>
  <si>
    <t>TOTALI</t>
  </si>
  <si>
    <t>PERCENTUALI</t>
  </si>
  <si>
    <t>Non Asseg.</t>
  </si>
  <si>
    <t>%</t>
  </si>
  <si>
    <t>V.LE M. D'AZEGLIO</t>
  </si>
  <si>
    <t>VIA PALAVERTA</t>
  </si>
  <si>
    <t>ELEZIONI AMMINISTRATIVE 3/4 Ottobre 2021</t>
  </si>
  <si>
    <t>Area II- Servizi Informatici e Telematici</t>
  </si>
  <si>
    <t>C.Colizza</t>
  </si>
  <si>
    <t>F.DeSantis</t>
  </si>
  <si>
    <t>G.Venanzoni</t>
  </si>
  <si>
    <t>S.Cecchi</t>
  </si>
  <si>
    <t>S.Enderle</t>
  </si>
  <si>
    <t>F.Martella</t>
  </si>
  <si>
    <t>VOTO DI LISTA</t>
  </si>
  <si>
    <t>Mov5Stelle</t>
  </si>
  <si>
    <t>ConTe Mar</t>
  </si>
  <si>
    <t>1 Carlo Colizza Sin</t>
  </si>
  <si>
    <t>2 Fabrizio De Santis Sin</t>
  </si>
  <si>
    <t>Uniti Si Fa</t>
  </si>
  <si>
    <t>F.lli d'It</t>
  </si>
  <si>
    <t>Mar Giov</t>
  </si>
  <si>
    <t>Mov2.0</t>
  </si>
  <si>
    <t>RinascSgarbi</t>
  </si>
  <si>
    <t>3 Gianfranco Venanzoni Sin</t>
  </si>
  <si>
    <t>Il centro per M</t>
  </si>
  <si>
    <t>PSI</t>
  </si>
  <si>
    <t>PD</t>
  </si>
  <si>
    <t>4 Stefano Cecchi Sin</t>
  </si>
  <si>
    <t>Eur in Com</t>
  </si>
  <si>
    <t xml:space="preserve">Mov Cittad </t>
  </si>
  <si>
    <t>Lab Rinasc</t>
  </si>
  <si>
    <t>Emer.Amb SMMole</t>
  </si>
  <si>
    <t>Forza Italia</t>
  </si>
  <si>
    <t>Costr Decent</t>
  </si>
  <si>
    <t>5 Stefano Enderle Sin.</t>
  </si>
  <si>
    <t>PCI</t>
  </si>
  <si>
    <t>Noi Mar</t>
  </si>
  <si>
    <t>DignPopLib</t>
  </si>
  <si>
    <t>EnPos.NMar</t>
  </si>
  <si>
    <t>Mar Verde_Sol</t>
  </si>
  <si>
    <t>La Sc Con</t>
  </si>
  <si>
    <t>Centro Sin EIozzi</t>
  </si>
  <si>
    <t>Lega Sal Prem</t>
  </si>
  <si>
    <t>Lista Civ CittaM</t>
  </si>
  <si>
    <t>Narcisi</t>
  </si>
  <si>
    <t>Paterna</t>
  </si>
  <si>
    <t>Tiberi</t>
  </si>
  <si>
    <t>Cerro</t>
  </si>
  <si>
    <t>Cappuccini</t>
  </si>
  <si>
    <t>Atzeni</t>
  </si>
  <si>
    <t>Blasetti</t>
  </si>
  <si>
    <t>Silvestre</t>
  </si>
  <si>
    <t>De Petrillo</t>
  </si>
  <si>
    <t>Gentile</t>
  </si>
  <si>
    <t>Correani</t>
  </si>
  <si>
    <t>Fantozzi</t>
  </si>
  <si>
    <t>Quaresima</t>
  </si>
  <si>
    <t>Frabetti</t>
  </si>
  <si>
    <t>Patrizi</t>
  </si>
  <si>
    <t>Santini</t>
  </si>
  <si>
    <t>Sbicca</t>
  </si>
  <si>
    <t>Scardino</t>
  </si>
  <si>
    <t>Silvestrini</t>
  </si>
  <si>
    <t>Vinciguerra</t>
  </si>
  <si>
    <t>Sante</t>
  </si>
  <si>
    <t>Anna</t>
  </si>
  <si>
    <t>Paola</t>
  </si>
  <si>
    <t>Barbara</t>
  </si>
  <si>
    <t>Diego</t>
  </si>
  <si>
    <t>Simonetta</t>
  </si>
  <si>
    <t>Alessandro</t>
  </si>
  <si>
    <t>Flavio</t>
  </si>
  <si>
    <t>Marco</t>
  </si>
  <si>
    <t>Matteo</t>
  </si>
  <si>
    <t>Enrico</t>
  </si>
  <si>
    <t>Nadia</t>
  </si>
  <si>
    <t>Gabriele</t>
  </si>
  <si>
    <t>Gianna</t>
  </si>
  <si>
    <t>Carlo</t>
  </si>
  <si>
    <t>Elisabetta</t>
  </si>
  <si>
    <t>Saraswati</t>
  </si>
  <si>
    <t>Movimento 5 Stelle</t>
  </si>
  <si>
    <t>CARBONELLI</t>
  </si>
  <si>
    <t>MAZZOLA</t>
  </si>
  <si>
    <t>DIBELLO</t>
  </si>
  <si>
    <t>TACCHIA</t>
  </si>
  <si>
    <t>MORELLI</t>
  </si>
  <si>
    <t>CICERONI</t>
  </si>
  <si>
    <t>ANDALORO</t>
  </si>
  <si>
    <t>RUFFINI</t>
  </si>
  <si>
    <t>ROPELATO</t>
  </si>
  <si>
    <t>BORNACCIONI</t>
  </si>
  <si>
    <t>TARICIOTTI</t>
  </si>
  <si>
    <t>BONINFANTE</t>
  </si>
  <si>
    <t>MANUPELLI</t>
  </si>
  <si>
    <t>CONSOLI</t>
  </si>
  <si>
    <t>PEDICO</t>
  </si>
  <si>
    <t>DEL ROSARIO</t>
  </si>
  <si>
    <t>PALMA</t>
  </si>
  <si>
    <t>GIACOBBE</t>
  </si>
  <si>
    <t>GUAZZONI</t>
  </si>
  <si>
    <t>TARANTINO</t>
  </si>
  <si>
    <t>Micarelli</t>
  </si>
  <si>
    <t>Nati</t>
  </si>
  <si>
    <t>Sabatino</t>
  </si>
  <si>
    <t>Pace</t>
  </si>
  <si>
    <t>Patrizia</t>
  </si>
  <si>
    <t>Antonio</t>
  </si>
  <si>
    <t>Luciana</t>
  </si>
  <si>
    <t>Giovanni</t>
  </si>
  <si>
    <t>Claudia</t>
  </si>
  <si>
    <t>Santo</t>
  </si>
  <si>
    <t>Maria Giovanna</t>
  </si>
  <si>
    <t>Franco</t>
  </si>
  <si>
    <t>Anastasia</t>
  </si>
  <si>
    <t>Claudio</t>
  </si>
  <si>
    <t>Massimo</t>
  </si>
  <si>
    <t>Dayana</t>
  </si>
  <si>
    <t>Giancarlo</t>
  </si>
  <si>
    <t>Renata</t>
  </si>
  <si>
    <t>Fabrizio</t>
  </si>
  <si>
    <t>Silvia</t>
  </si>
  <si>
    <t>Danilo</t>
  </si>
  <si>
    <t>Virginia</t>
  </si>
  <si>
    <t>Maria Grazia</t>
  </si>
  <si>
    <t>Lucia</t>
  </si>
  <si>
    <t>Anna Maria</t>
  </si>
  <si>
    <t>Energie Positive Nuova Marino</t>
  </si>
  <si>
    <t xml:space="preserve">TRINCA </t>
  </si>
  <si>
    <t xml:space="preserve">COMANDINI </t>
  </si>
  <si>
    <t>BALDASSARRE</t>
  </si>
  <si>
    <t>CHIOZZA</t>
  </si>
  <si>
    <t>DE RUGGIERO</t>
  </si>
  <si>
    <t>FIORI</t>
  </si>
  <si>
    <t>FUSCHINI</t>
  </si>
  <si>
    <t xml:space="preserve">INVERNO </t>
  </si>
  <si>
    <t xml:space="preserve">LA STELLA </t>
  </si>
  <si>
    <t>LUCCI</t>
  </si>
  <si>
    <t xml:space="preserve">PASSERI </t>
  </si>
  <si>
    <t>PEDRIACCI</t>
  </si>
  <si>
    <t>PROIETTI</t>
  </si>
  <si>
    <t xml:space="preserve">SCARPONI </t>
  </si>
  <si>
    <t>VERSINO</t>
  </si>
  <si>
    <t xml:space="preserve">VISCONTI </t>
  </si>
  <si>
    <t>VITA</t>
  </si>
  <si>
    <t xml:space="preserve">ZINGALE </t>
  </si>
  <si>
    <t>CARDINALI</t>
  </si>
  <si>
    <t>ANDREA</t>
  </si>
  <si>
    <t xml:space="preserve">MARCO </t>
  </si>
  <si>
    <t xml:space="preserve">FLAVIA </t>
  </si>
  <si>
    <t xml:space="preserve">VALERIA </t>
  </si>
  <si>
    <t xml:space="preserve">SILVIA </t>
  </si>
  <si>
    <t xml:space="preserve">TIZIANO </t>
  </si>
  <si>
    <t>ANNA MARIA</t>
  </si>
  <si>
    <t xml:space="preserve">MICHELE </t>
  </si>
  <si>
    <t>DARIO</t>
  </si>
  <si>
    <t xml:space="preserve">LUCA </t>
  </si>
  <si>
    <t>IVAN</t>
  </si>
  <si>
    <t xml:space="preserve">ALESSANDRO </t>
  </si>
  <si>
    <t xml:space="preserve">SIMONE </t>
  </si>
  <si>
    <t xml:space="preserve">MARCELLO </t>
  </si>
  <si>
    <t xml:space="preserve">VALENTINA </t>
  </si>
  <si>
    <t xml:space="preserve">FEDERICA </t>
  </si>
  <si>
    <t xml:space="preserve">MARIA FERNANDA </t>
  </si>
  <si>
    <t xml:space="preserve">MASSIMILIANO </t>
  </si>
  <si>
    <t>Marino Verde e Solidale</t>
  </si>
  <si>
    <t>Santamaita</t>
  </si>
  <si>
    <t>Audino</t>
  </si>
  <si>
    <t>Tedesco</t>
  </si>
  <si>
    <t>Fabiani</t>
  </si>
  <si>
    <t>Guastella</t>
  </si>
  <si>
    <t>D'Avino</t>
  </si>
  <si>
    <t>Pacifici</t>
  </si>
  <si>
    <t>Consoli</t>
  </si>
  <si>
    <t>De Luca</t>
  </si>
  <si>
    <t>Vicini</t>
  </si>
  <si>
    <t>Di Pietrantonio</t>
  </si>
  <si>
    <t>Tricarico</t>
  </si>
  <si>
    <t>Silvi</t>
  </si>
  <si>
    <t>Vittori</t>
  </si>
  <si>
    <t>Di Stefano</t>
  </si>
  <si>
    <t>Carmesini</t>
  </si>
  <si>
    <t>Marini</t>
  </si>
  <si>
    <t>Antonelli</t>
  </si>
  <si>
    <t>Zoffoli</t>
  </si>
  <si>
    <t>Gianneo</t>
  </si>
  <si>
    <t>Ada</t>
  </si>
  <si>
    <t>Saverio</t>
  </si>
  <si>
    <t>Ivan</t>
  </si>
  <si>
    <t>Catia</t>
  </si>
  <si>
    <t>Vittorio</t>
  </si>
  <si>
    <t>Luigi</t>
  </si>
  <si>
    <t>Morena</t>
  </si>
  <si>
    <t>Gianluca</t>
  </si>
  <si>
    <t>Federica</t>
  </si>
  <si>
    <t>Stefano</t>
  </si>
  <si>
    <t>Romolo</t>
  </si>
  <si>
    <t>Cristiana</t>
  </si>
  <si>
    <t>Laura</t>
  </si>
  <si>
    <t>Alex</t>
  </si>
  <si>
    <t>Andrea</t>
  </si>
  <si>
    <t>Domenico</t>
  </si>
  <si>
    <t>ConTE Marino</t>
  </si>
  <si>
    <t>Voti Candidati Coalizione 1 C.Colizza Sin.</t>
  </si>
  <si>
    <t>UBICAZIONE SEGGI</t>
  </si>
  <si>
    <t>VOTANTI ORE 15 4 OTTOBRE 2021</t>
  </si>
  <si>
    <t xml:space="preserve"> VOTANTI ORE 12 3 OTTOBRE 2021</t>
  </si>
  <si>
    <t>VOTANTI ORE 19 3 OTTOBRE 2021</t>
  </si>
  <si>
    <t xml:space="preserve"> VOTANTI ORE 23 3 OTTOBRE 2021</t>
  </si>
  <si>
    <t>6 Fabio Martella Sin.</t>
  </si>
  <si>
    <t>TOT Preferenze COALIZIONE 1</t>
  </si>
  <si>
    <t>TOT Voti Preferenze Lista</t>
  </si>
  <si>
    <t>TOTALI Preferenze</t>
  </si>
  <si>
    <t>De Michele</t>
  </si>
  <si>
    <t>Bidoli</t>
  </si>
  <si>
    <t>Ferrara</t>
  </si>
  <si>
    <t>Di Donato</t>
  </si>
  <si>
    <t>Santopinto</t>
  </si>
  <si>
    <t>Mei</t>
  </si>
  <si>
    <t>Marchionni</t>
  </si>
  <si>
    <t>Delfrate</t>
  </si>
  <si>
    <t>Bruno</t>
  </si>
  <si>
    <t>Colicchio</t>
  </si>
  <si>
    <t>Biocco</t>
  </si>
  <si>
    <t>Agostinelli</t>
  </si>
  <si>
    <t>Brescia</t>
  </si>
  <si>
    <t>Pezzetti</t>
  </si>
  <si>
    <t>Viola</t>
  </si>
  <si>
    <t>Giulivi</t>
  </si>
  <si>
    <t>D'Antuono</t>
  </si>
  <si>
    <t>Capuani</t>
  </si>
  <si>
    <t>Minicocci</t>
  </si>
  <si>
    <t>Kopani</t>
  </si>
  <si>
    <t>Coscia</t>
  </si>
  <si>
    <t>Lopez</t>
  </si>
  <si>
    <t>Clemente</t>
  </si>
  <si>
    <t>Di Costantino</t>
  </si>
  <si>
    <t xml:space="preserve">Mariangelo </t>
  </si>
  <si>
    <t>Emanuela</t>
  </si>
  <si>
    <t>Ilaria</t>
  </si>
  <si>
    <t>Giorgia</t>
  </si>
  <si>
    <t>Daniela</t>
  </si>
  <si>
    <t>Mario</t>
  </si>
  <si>
    <t>Riccardo</t>
  </si>
  <si>
    <t>Marina Maria</t>
  </si>
  <si>
    <t>Valerio</t>
  </si>
  <si>
    <t xml:space="preserve">Alessia </t>
  </si>
  <si>
    <t>Afredo</t>
  </si>
  <si>
    <t xml:space="preserve">Eleonora </t>
  </si>
  <si>
    <t>Rosa</t>
  </si>
  <si>
    <t>Cristiano</t>
  </si>
  <si>
    <t>Amedeo</t>
  </si>
  <si>
    <t>Albana</t>
  </si>
  <si>
    <t>Valentina</t>
  </si>
  <si>
    <t>Giulia</t>
  </si>
  <si>
    <t>Uniti si Fa</t>
  </si>
  <si>
    <t>Voti Candidati Coalizione 2 F.De Satis Sin.</t>
  </si>
  <si>
    <t>ANGELINI</t>
  </si>
  <si>
    <t>BARTOLONI</t>
  </si>
  <si>
    <t>CASTRONI</t>
  </si>
  <si>
    <t>CONSALVI</t>
  </si>
  <si>
    <t>COSTA</t>
  </si>
  <si>
    <t xml:space="preserve">DEL CAMPO </t>
  </si>
  <si>
    <t>DEL MASTRO</t>
  </si>
  <si>
    <t>DESIDERI</t>
  </si>
  <si>
    <t>DE PETRIS</t>
  </si>
  <si>
    <t>FRANCHITTI</t>
  </si>
  <si>
    <t>GIUFFRIDA</t>
  </si>
  <si>
    <t>MINUCCI</t>
  </si>
  <si>
    <t>MORETTI</t>
  </si>
  <si>
    <t>PATERNA</t>
  </si>
  <si>
    <t>PERSICHILLI</t>
  </si>
  <si>
    <t>PRISCO</t>
  </si>
  <si>
    <t>QUAGLIANI</t>
  </si>
  <si>
    <t>SAMPIERI</t>
  </si>
  <si>
    <t>TRAMONTOZZI</t>
  </si>
  <si>
    <t>VIBURNO</t>
  </si>
  <si>
    <t>VITTORI</t>
  </si>
  <si>
    <t>ZAMBATARO</t>
  </si>
  <si>
    <t xml:space="preserve">ANGELUCCI </t>
  </si>
  <si>
    <t>MARCO</t>
  </si>
  <si>
    <t>BARBARA</t>
  </si>
  <si>
    <t>MAURIZIO</t>
  </si>
  <si>
    <t>MARIA</t>
  </si>
  <si>
    <t>CAROLA</t>
  </si>
  <si>
    <t>RAFFAELE</t>
  </si>
  <si>
    <t>SIMONE</t>
  </si>
  <si>
    <t>ANGELO</t>
  </si>
  <si>
    <t>ANNALISA</t>
  </si>
  <si>
    <t>CINZIA</t>
  </si>
  <si>
    <t>MIRKO</t>
  </si>
  <si>
    <t>DANIELA</t>
  </si>
  <si>
    <t>PAOLO</t>
  </si>
  <si>
    <t>GIORDANO</t>
  </si>
  <si>
    <t>VINCENZA</t>
  </si>
  <si>
    <t>ILENIA</t>
  </si>
  <si>
    <t>LORENZO</t>
  </si>
  <si>
    <t>GIANLUCA</t>
  </si>
  <si>
    <t>VANESSA</t>
  </si>
  <si>
    <t>VINCENZO</t>
  </si>
  <si>
    <t>STEFANO</t>
  </si>
  <si>
    <t>SONIA</t>
  </si>
  <si>
    <t>Fratelli D'Italia</t>
  </si>
  <si>
    <t>Limiti</t>
  </si>
  <si>
    <t>Dionisi</t>
  </si>
  <si>
    <t>Anile</t>
  </si>
  <si>
    <t>Grossi</t>
  </si>
  <si>
    <t>Ferraro</t>
  </si>
  <si>
    <t>Valeria</t>
  </si>
  <si>
    <t xml:space="preserve">Moroni </t>
  </si>
  <si>
    <t>Putzolu</t>
  </si>
  <si>
    <t>Muzzi</t>
  </si>
  <si>
    <t>Pompili</t>
  </si>
  <si>
    <t>Di Berardino</t>
  </si>
  <si>
    <t>Amici</t>
  </si>
  <si>
    <t>Funghi</t>
  </si>
  <si>
    <t>Lollobrigida</t>
  </si>
  <si>
    <t>Naim</t>
  </si>
  <si>
    <t>Mariani</t>
  </si>
  <si>
    <t>Muccini</t>
  </si>
  <si>
    <t>Angelo</t>
  </si>
  <si>
    <t>Iacopo</t>
  </si>
  <si>
    <t>Beatrice</t>
  </si>
  <si>
    <t>Eleonora</t>
  </si>
  <si>
    <t>Francesco</t>
  </si>
  <si>
    <t>Manuel</t>
  </si>
  <si>
    <t>Roberta</t>
  </si>
  <si>
    <t>Soraya</t>
  </si>
  <si>
    <t>Camilla</t>
  </si>
  <si>
    <t>Mattia</t>
  </si>
  <si>
    <t>Alvaro Fabrizio</t>
  </si>
  <si>
    <t>Stefany</t>
  </si>
  <si>
    <t>Luca</t>
  </si>
  <si>
    <t>Ambra</t>
  </si>
  <si>
    <t xml:space="preserve">Valeria </t>
  </si>
  <si>
    <t>Federico</t>
  </si>
  <si>
    <t>Marino Giovane</t>
  </si>
  <si>
    <t>CHERRI</t>
  </si>
  <si>
    <t>BERARDO</t>
  </si>
  <si>
    <t>CARTA</t>
  </si>
  <si>
    <t>CONTI</t>
  </si>
  <si>
    <t xml:space="preserve">DATTINO </t>
  </si>
  <si>
    <t>DE ANGELIS</t>
  </si>
  <si>
    <t>FIORELLI</t>
  </si>
  <si>
    <t>GRECO</t>
  </si>
  <si>
    <t>LUDOVISI</t>
  </si>
  <si>
    <t>PERFILI</t>
  </si>
  <si>
    <t>REDDAVIDE</t>
  </si>
  <si>
    <t>ROCCA</t>
  </si>
  <si>
    <t>SEVERINI</t>
  </si>
  <si>
    <t>STAZI</t>
  </si>
  <si>
    <t>TERZUOLI</t>
  </si>
  <si>
    <t xml:space="preserve">CONTI </t>
  </si>
  <si>
    <t>MANGIUCCA</t>
  </si>
  <si>
    <t>PIERO</t>
  </si>
  <si>
    <t>SERENA</t>
  </si>
  <si>
    <t>ALESSANDRO</t>
  </si>
  <si>
    <t>DANIELE</t>
  </si>
  <si>
    <t>MAURO</t>
  </si>
  <si>
    <t>ARGEO</t>
  </si>
  <si>
    <t>IVO</t>
  </si>
  <si>
    <t>LOREDANA</t>
  </si>
  <si>
    <t>PAOLA MARIA</t>
  </si>
  <si>
    <t>ROSA</t>
  </si>
  <si>
    <t>ANTONIA</t>
  </si>
  <si>
    <t>PAOLA</t>
  </si>
  <si>
    <t>ALESSIO</t>
  </si>
  <si>
    <t>Movimento 2.0</t>
  </si>
  <si>
    <t>Marchetti</t>
  </si>
  <si>
    <t>Pagliarini</t>
  </si>
  <si>
    <t>Anzillotti</t>
  </si>
  <si>
    <t>Borraccesi</t>
  </si>
  <si>
    <t>Brandimarte</t>
  </si>
  <si>
    <t>Calò</t>
  </si>
  <si>
    <t>Cinelli</t>
  </si>
  <si>
    <t>De Niccolo</t>
  </si>
  <si>
    <t>Di Seglio</t>
  </si>
  <si>
    <t>Geppa</t>
  </si>
  <si>
    <t>Giovannetti</t>
  </si>
  <si>
    <t>Marrazzo</t>
  </si>
  <si>
    <t>Middei</t>
  </si>
  <si>
    <t>Morra</t>
  </si>
  <si>
    <t>Panci</t>
  </si>
  <si>
    <t>Roma</t>
  </si>
  <si>
    <t>Romoli</t>
  </si>
  <si>
    <t>Sestini</t>
  </si>
  <si>
    <t>Ulizi</t>
  </si>
  <si>
    <t>Voturno</t>
  </si>
  <si>
    <t>Salerno</t>
  </si>
  <si>
    <t>Bottoni</t>
  </si>
  <si>
    <t>Zeca</t>
  </si>
  <si>
    <t>Emiliano</t>
  </si>
  <si>
    <t>Christian</t>
  </si>
  <si>
    <t>Aurora</t>
  </si>
  <si>
    <t>Cosimo</t>
  </si>
  <si>
    <t>Davide</t>
  </si>
  <si>
    <t>Angela</t>
  </si>
  <si>
    <t>Annalisa</t>
  </si>
  <si>
    <t>Emanuele</t>
  </si>
  <si>
    <t>Maria Elide</t>
  </si>
  <si>
    <t>Debora</t>
  </si>
  <si>
    <t>Rita</t>
  </si>
  <si>
    <t>Ombretta</t>
  </si>
  <si>
    <t>Alessandra</t>
  </si>
  <si>
    <t>Simone</t>
  </si>
  <si>
    <t>Rinascimento Sgarbi</t>
  </si>
  <si>
    <t>De Felice</t>
  </si>
  <si>
    <t>Carta</t>
  </si>
  <si>
    <t>Mazzone</t>
  </si>
  <si>
    <t>Trinca</t>
  </si>
  <si>
    <t>Fanasca</t>
  </si>
  <si>
    <t>Lupi</t>
  </si>
  <si>
    <t>Venturi</t>
  </si>
  <si>
    <t>Tozzi</t>
  </si>
  <si>
    <t>Pellegrini</t>
  </si>
  <si>
    <t>Martella</t>
  </si>
  <si>
    <t>Allegri</t>
  </si>
  <si>
    <t>Rocconi</t>
  </si>
  <si>
    <t>Paolacci</t>
  </si>
  <si>
    <t>Vespa</t>
  </si>
  <si>
    <t>D'Onorio</t>
  </si>
  <si>
    <t>Murrau</t>
  </si>
  <si>
    <t>Capolei</t>
  </si>
  <si>
    <t>Silvani</t>
  </si>
  <si>
    <t>Marchi</t>
  </si>
  <si>
    <t>Donati</t>
  </si>
  <si>
    <t>Fazzini</t>
  </si>
  <si>
    <t>De Antoni</t>
  </si>
  <si>
    <t>Perciballi</t>
  </si>
  <si>
    <t>Delogu</t>
  </si>
  <si>
    <t>Gabriella</t>
  </si>
  <si>
    <t>Massimiliano</t>
  </si>
  <si>
    <t>Orlando</t>
  </si>
  <si>
    <t>Mauro</t>
  </si>
  <si>
    <t>Daniele</t>
  </si>
  <si>
    <t>Annamaria</t>
  </si>
  <si>
    <t>Livio</t>
  </si>
  <si>
    <t>Oraldo</t>
  </si>
  <si>
    <t>Marina Pia</t>
  </si>
  <si>
    <t>Francesca</t>
  </si>
  <si>
    <t>Marina</t>
  </si>
  <si>
    <t>Giuseppa Angela</t>
  </si>
  <si>
    <t>Città di Marino una pagina da scrivere</t>
  </si>
  <si>
    <t>Voti Candidati Coalizione 3 G.Venanzoni Sin.</t>
  </si>
  <si>
    <t>TOT Preferenze COALIZIONE 2</t>
  </si>
  <si>
    <t>TOT Preferenze COALIZIONE 3</t>
  </si>
  <si>
    <t>BOCCI</t>
  </si>
  <si>
    <t>BALDI</t>
  </si>
  <si>
    <t>BUONO</t>
  </si>
  <si>
    <t>CELLI</t>
  </si>
  <si>
    <t>DE LUCA</t>
  </si>
  <si>
    <t>DI GREGORIO</t>
  </si>
  <si>
    <t>DI NATALE</t>
  </si>
  <si>
    <t>FABI</t>
  </si>
  <si>
    <t>FREZZA</t>
  </si>
  <si>
    <t>MAZZONE</t>
  </si>
  <si>
    <t>MUNTONI</t>
  </si>
  <si>
    <t>PARRINO</t>
  </si>
  <si>
    <t>RAPARELLI</t>
  </si>
  <si>
    <t>RASO</t>
  </si>
  <si>
    <t>RONCONI</t>
  </si>
  <si>
    <t>SANVITI</t>
  </si>
  <si>
    <t>SCIPIONI</t>
  </si>
  <si>
    <t>SILEI</t>
  </si>
  <si>
    <t>SPADINI</t>
  </si>
  <si>
    <t>OTELLO</t>
  </si>
  <si>
    <t>FRANCESCO</t>
  </si>
  <si>
    <t>FRANCESCA</t>
  </si>
  <si>
    <t>GAIA</t>
  </si>
  <si>
    <t>GIUSTINO</t>
  </si>
  <si>
    <t>EMANUELA</t>
  </si>
  <si>
    <t>ROBERTO</t>
  </si>
  <si>
    <t>EZIO</t>
  </si>
  <si>
    <t>FEDERICA</t>
  </si>
  <si>
    <t>GIUSEPPINA</t>
  </si>
  <si>
    <t>JESSICA</t>
  </si>
  <si>
    <t>SANDRO</t>
  </si>
  <si>
    <t>SANDRA</t>
  </si>
  <si>
    <t>ELISABETTA</t>
  </si>
  <si>
    <t>CAMILLA</t>
  </si>
  <si>
    <t>ANGELA</t>
  </si>
  <si>
    <t>Il Centro Per Marino</t>
  </si>
  <si>
    <t>CIANFANELLI</t>
  </si>
  <si>
    <t>CIMINELLI</t>
  </si>
  <si>
    <t xml:space="preserve">CIOCCI </t>
  </si>
  <si>
    <t>DE CUBELLIS</t>
  </si>
  <si>
    <t>DE MARCHI</t>
  </si>
  <si>
    <t>BIANCHINI</t>
  </si>
  <si>
    <t>DI FALCO</t>
  </si>
  <si>
    <t>DI FILIPPO</t>
  </si>
  <si>
    <t>DI GIULIO</t>
  </si>
  <si>
    <t>DI STEFANO</t>
  </si>
  <si>
    <t>FACCHINI</t>
  </si>
  <si>
    <t>FAIOLA</t>
  </si>
  <si>
    <t>FRANCESCONI</t>
  </si>
  <si>
    <t>GENTILE</t>
  </si>
  <si>
    <t>GOBBI</t>
  </si>
  <si>
    <t>LENCI</t>
  </si>
  <si>
    <t>MERCURI</t>
  </si>
  <si>
    <t>PERRONE</t>
  </si>
  <si>
    <t>PONGETTI</t>
  </si>
  <si>
    <t>SILENZI</t>
  </si>
  <si>
    <t>SPAZIANI</t>
  </si>
  <si>
    <t>SPIRITO</t>
  </si>
  <si>
    <t>TERENZI</t>
  </si>
  <si>
    <t>VENANZONI</t>
  </si>
  <si>
    <t>DIEGO</t>
  </si>
  <si>
    <t>PATRIZIA</t>
  </si>
  <si>
    <t>GIAN PIERO</t>
  </si>
  <si>
    <t>ALESSANDRA</t>
  </si>
  <si>
    <t>ILARIA</t>
  </si>
  <si>
    <t>WALTER</t>
  </si>
  <si>
    <t>CATIA</t>
  </si>
  <si>
    <t>ANTONIO</t>
  </si>
  <si>
    <t>LUCA</t>
  </si>
  <si>
    <t>RICCARDO</t>
  </si>
  <si>
    <t>SARA</t>
  </si>
  <si>
    <t>MARZIA</t>
  </si>
  <si>
    <t>La Scelta Concreta</t>
  </si>
  <si>
    <t>Santarelli</t>
  </si>
  <si>
    <t>Bellitto</t>
  </si>
  <si>
    <t>Campanile</t>
  </si>
  <si>
    <t>Campegiani</t>
  </si>
  <si>
    <t>Ciolini</t>
  </si>
  <si>
    <t>Crescenzi</t>
  </si>
  <si>
    <t>Di Mauro</t>
  </si>
  <si>
    <t>Fabriziani</t>
  </si>
  <si>
    <t>Giansanti</t>
  </si>
  <si>
    <t>Grassi</t>
  </si>
  <si>
    <t>Ludovisi</t>
  </si>
  <si>
    <t>Maltese</t>
  </si>
  <si>
    <t>Mancini</t>
  </si>
  <si>
    <t>Manovella</t>
  </si>
  <si>
    <t>Marino</t>
  </si>
  <si>
    <t>Marchese</t>
  </si>
  <si>
    <t>Mestici</t>
  </si>
  <si>
    <t>Minucci</t>
  </si>
  <si>
    <t>Navisse</t>
  </si>
  <si>
    <t>Palmisano</t>
  </si>
  <si>
    <t>Vannutelli</t>
  </si>
  <si>
    <t>Giulio</t>
  </si>
  <si>
    <t>Paolina</t>
  </si>
  <si>
    <t>Rolanda</t>
  </si>
  <si>
    <t>Maria</t>
  </si>
  <si>
    <t>Livio Roberto</t>
  </si>
  <si>
    <t>Stella</t>
  </si>
  <si>
    <t>Giorgio</t>
  </si>
  <si>
    <t>Felice</t>
  </si>
  <si>
    <t>Fabio</t>
  </si>
  <si>
    <t>Paolo</t>
  </si>
  <si>
    <t>Carla</t>
  </si>
  <si>
    <t>Henos</t>
  </si>
  <si>
    <t>Isabella</t>
  </si>
  <si>
    <t>Partito Socialista Italiano</t>
  </si>
  <si>
    <t>BLANDINI</t>
  </si>
  <si>
    <t>CANCRO</t>
  </si>
  <si>
    <t>CAPI</t>
  </si>
  <si>
    <t>CIAFFONI</t>
  </si>
  <si>
    <t>CIAGLIA</t>
  </si>
  <si>
    <t>DISCEPOLI</t>
  </si>
  <si>
    <t>FANASCA</t>
  </si>
  <si>
    <t>FAUDELLA</t>
  </si>
  <si>
    <t>GIOVANNETTI</t>
  </si>
  <si>
    <t>MANCINI</t>
  </si>
  <si>
    <t>MARCIANO</t>
  </si>
  <si>
    <t>OMICCIOLI</t>
  </si>
  <si>
    <t>PACE</t>
  </si>
  <si>
    <t>PAROLISE</t>
  </si>
  <si>
    <t>PELLINI</t>
  </si>
  <si>
    <t>PERONI</t>
  </si>
  <si>
    <t>SAMMARTINO</t>
  </si>
  <si>
    <t>SCIALIS</t>
  </si>
  <si>
    <t>SILVANI</t>
  </si>
  <si>
    <t>SORRENTINO</t>
  </si>
  <si>
    <t>TIMO</t>
  </si>
  <si>
    <t>TRONCONI</t>
  </si>
  <si>
    <t xml:space="preserve">AMBROGIANI </t>
  </si>
  <si>
    <t>FLAVIO</t>
  </si>
  <si>
    <t>SIMONETTA</t>
  </si>
  <si>
    <t>ILARIO</t>
  </si>
  <si>
    <t>SANZIO</t>
  </si>
  <si>
    <t>NADIA</t>
  </si>
  <si>
    <t>MARCELLO</t>
  </si>
  <si>
    <t>CLARA</t>
  </si>
  <si>
    <t>LUCIA ANNUZIATA</t>
  </si>
  <si>
    <t>EDOARDO</t>
  </si>
  <si>
    <t>FRANCA</t>
  </si>
  <si>
    <t>SILVIO</t>
  </si>
  <si>
    <t>ELIO</t>
  </si>
  <si>
    <t>SABRINA</t>
  </si>
  <si>
    <t>SERGIO</t>
  </si>
  <si>
    <t>Partito Democratico</t>
  </si>
  <si>
    <t>IOZZI</t>
  </si>
  <si>
    <t>CANCILLERI</t>
  </si>
  <si>
    <t>COLAZZA</t>
  </si>
  <si>
    <t xml:space="preserve">DELAJ </t>
  </si>
  <si>
    <t>GUGLIARA</t>
  </si>
  <si>
    <t>LAURENTI</t>
  </si>
  <si>
    <t>LIMITI</t>
  </si>
  <si>
    <t xml:space="preserve">MAGGIO </t>
  </si>
  <si>
    <t xml:space="preserve">MORETTI </t>
  </si>
  <si>
    <t xml:space="preserve">OCCHIONI        </t>
  </si>
  <si>
    <t>OLIVA</t>
  </si>
  <si>
    <t>PATANE'</t>
  </si>
  <si>
    <t>PETRINI</t>
  </si>
  <si>
    <t>QUAGLIARINI</t>
  </si>
  <si>
    <t>TOSCANO</t>
  </si>
  <si>
    <t>ZELINOTTI</t>
  </si>
  <si>
    <t>ZORODDU</t>
  </si>
  <si>
    <t>ENRICO</t>
  </si>
  <si>
    <t>GIUSEPPE</t>
  </si>
  <si>
    <t>RENZO</t>
  </si>
  <si>
    <t>RITA</t>
  </si>
  <si>
    <t>LUIGI</t>
  </si>
  <si>
    <t>ADOLFO</t>
  </si>
  <si>
    <t>DENISE</t>
  </si>
  <si>
    <t>MARIA GRAZIA</t>
  </si>
  <si>
    <t>MARCELLA</t>
  </si>
  <si>
    <t>GABRIELE</t>
  </si>
  <si>
    <t>PIETRO</t>
  </si>
  <si>
    <t>FABRIZIO</t>
  </si>
  <si>
    <t>ELISA</t>
  </si>
  <si>
    <r>
      <rPr>
        <sz val="11"/>
        <color theme="1"/>
        <rFont val="Calibri"/>
        <family val="2"/>
        <scheme val="minor"/>
      </rPr>
      <t>PATERNA</t>
    </r>
    <r>
      <rPr>
        <sz val="10"/>
        <rFont val="Arial"/>
        <family val="2"/>
      </rPr>
      <t xml:space="preserve"> </t>
    </r>
  </si>
  <si>
    <t>Centro Sinistra Enrico Iozzi</t>
  </si>
  <si>
    <t>Voti Candidati Coalizione 4 S.Cecchi Sin.</t>
  </si>
  <si>
    <t>TOT Preferenze COALIZIONE 4</t>
  </si>
  <si>
    <t>Roy</t>
  </si>
  <si>
    <t>Chieruzzi</t>
  </si>
  <si>
    <t>Sinca</t>
  </si>
  <si>
    <t>Coresi</t>
  </si>
  <si>
    <t>Armati</t>
  </si>
  <si>
    <t>Bibirig</t>
  </si>
  <si>
    <t>Ciotti</t>
  </si>
  <si>
    <t>Ciuta</t>
  </si>
  <si>
    <t>Di Iorio</t>
  </si>
  <si>
    <t>Placenti</t>
  </si>
  <si>
    <t>Ghebus</t>
  </si>
  <si>
    <t>Ispas</t>
  </si>
  <si>
    <t>Lavryntsiv</t>
  </si>
  <si>
    <t>Munteanu</t>
  </si>
  <si>
    <t>Necula</t>
  </si>
  <si>
    <t>Oueslati</t>
  </si>
  <si>
    <t>Patru</t>
  </si>
  <si>
    <t>Petrea</t>
  </si>
  <si>
    <t>Pirlogeanu</t>
  </si>
  <si>
    <t>Prodan</t>
  </si>
  <si>
    <t>Pupaza</t>
  </si>
  <si>
    <t>Radu</t>
  </si>
  <si>
    <t>Serafini</t>
  </si>
  <si>
    <t>Truica</t>
  </si>
  <si>
    <t>Nancy Michele</t>
  </si>
  <si>
    <t>Toma Romulus</t>
  </si>
  <si>
    <t>Maria Irina</t>
  </si>
  <si>
    <t>Titi</t>
  </si>
  <si>
    <t>Coman</t>
  </si>
  <si>
    <t>Daniela Elena</t>
  </si>
  <si>
    <t xml:space="preserve">Mykolayivna Larysa </t>
  </si>
  <si>
    <t>Malina Mihaela</t>
  </si>
  <si>
    <t>Mariana</t>
  </si>
  <si>
    <t>Naceur</t>
  </si>
  <si>
    <t>Alexandru Sorin</t>
  </si>
  <si>
    <t>Sorina</t>
  </si>
  <si>
    <t>Ion Adrian</t>
  </si>
  <si>
    <t>Narcisa Cristina</t>
  </si>
  <si>
    <t>Ramona Valerica</t>
  </si>
  <si>
    <t>Constantin Cosmin</t>
  </si>
  <si>
    <t>Maurizio</t>
  </si>
  <si>
    <t>Petrica</t>
  </si>
  <si>
    <t>Europa in Comune</t>
  </si>
  <si>
    <t>Forgetta</t>
  </si>
  <si>
    <t>Bassotti</t>
  </si>
  <si>
    <t xml:space="preserve">Bellanti </t>
  </si>
  <si>
    <t>Corsaro</t>
  </si>
  <si>
    <t>D'Ulizia</t>
  </si>
  <si>
    <t>De Nicola</t>
  </si>
  <si>
    <t>Del Gobbo</t>
  </si>
  <si>
    <t>Esposto</t>
  </si>
  <si>
    <t>Ferri</t>
  </si>
  <si>
    <t>Fosso</t>
  </si>
  <si>
    <t>Iacopini</t>
  </si>
  <si>
    <t>Iannozzi</t>
  </si>
  <si>
    <t>Lepore</t>
  </si>
  <si>
    <t>Lo Piccolo</t>
  </si>
  <si>
    <t xml:space="preserve">Martella </t>
  </si>
  <si>
    <t>Miele</t>
  </si>
  <si>
    <t>Moretti</t>
  </si>
  <si>
    <t>Novelli</t>
  </si>
  <si>
    <t>Pantalei</t>
  </si>
  <si>
    <t>Pelosi</t>
  </si>
  <si>
    <t>Pisani</t>
  </si>
  <si>
    <t>Puliti</t>
  </si>
  <si>
    <t>Santoriello</t>
  </si>
  <si>
    <t>Scrocca</t>
  </si>
  <si>
    <t>Sabina</t>
  </si>
  <si>
    <t>Cinzia</t>
  </si>
  <si>
    <t>Sonia</t>
  </si>
  <si>
    <t>Leonardo</t>
  </si>
  <si>
    <t>Mirko</t>
  </si>
  <si>
    <t>Tiziana</t>
  </si>
  <si>
    <t>Francesca Paola</t>
  </si>
  <si>
    <t>Aaron</t>
  </si>
  <si>
    <t>Viviana</t>
  </si>
  <si>
    <t>Eugenio</t>
  </si>
  <si>
    <t>Licia</t>
  </si>
  <si>
    <t>Lega Salvini Premier</t>
  </si>
  <si>
    <t>Amato De Serpis</t>
  </si>
  <si>
    <t>Aronne</t>
  </si>
  <si>
    <t>Badini</t>
  </si>
  <si>
    <t>Beeberini</t>
  </si>
  <si>
    <t>Castaldi</t>
  </si>
  <si>
    <t>Consalvi</t>
  </si>
  <si>
    <t>Cornacchia</t>
  </si>
  <si>
    <t>Covizzi</t>
  </si>
  <si>
    <t>De Simone</t>
  </si>
  <si>
    <t>Del Tutto</t>
  </si>
  <si>
    <t>Faiella</t>
  </si>
  <si>
    <t>Flamini</t>
  </si>
  <si>
    <t>Gulisano</t>
  </si>
  <si>
    <t>Manni</t>
  </si>
  <si>
    <t>Marica</t>
  </si>
  <si>
    <t>Menghini</t>
  </si>
  <si>
    <t>Mignucci</t>
  </si>
  <si>
    <t>Natali</t>
  </si>
  <si>
    <t>Nucci</t>
  </si>
  <si>
    <t>Orrù</t>
  </si>
  <si>
    <t>Romani</t>
  </si>
  <si>
    <t>Tisei</t>
  </si>
  <si>
    <t>Vincenzo</t>
  </si>
  <si>
    <t>Nicola</t>
  </si>
  <si>
    <t>Gildo</t>
  </si>
  <si>
    <t>Ludovico</t>
  </si>
  <si>
    <t>Fabiana</t>
  </si>
  <si>
    <t>Gerardo</t>
  </si>
  <si>
    <t>Stefania</t>
  </si>
  <si>
    <t>Cristobal Alejandro</t>
  </si>
  <si>
    <t>Marta</t>
  </si>
  <si>
    <t>Alessia</t>
  </si>
  <si>
    <t>Augusto</t>
  </si>
  <si>
    <t>Fabiola</t>
  </si>
  <si>
    <t>Pamela</t>
  </si>
  <si>
    <t>Carolina</t>
  </si>
  <si>
    <t>Giovanni Antonio</t>
  </si>
  <si>
    <t>Giuseppe</t>
  </si>
  <si>
    <t>Lorenzo</t>
  </si>
  <si>
    <t>Bernardo</t>
  </si>
  <si>
    <t>Movimento Cittadino Cecchi S</t>
  </si>
  <si>
    <t>Amadei</t>
  </si>
  <si>
    <t>Renato</t>
  </si>
  <si>
    <t>Bellucci</t>
  </si>
  <si>
    <t>Marcella</t>
  </si>
  <si>
    <t>Borrillo</t>
  </si>
  <si>
    <t>Michela</t>
  </si>
  <si>
    <t>Camerata</t>
  </si>
  <si>
    <t>Caucci</t>
  </si>
  <si>
    <t>Ciampichini</t>
  </si>
  <si>
    <t>Coppola</t>
  </si>
  <si>
    <t>Maria Rosaria</t>
  </si>
  <si>
    <t>Corona</t>
  </si>
  <si>
    <t>D'Ulisse</t>
  </si>
  <si>
    <t>Felci</t>
  </si>
  <si>
    <t>Mercuri</t>
  </si>
  <si>
    <t>Simona</t>
  </si>
  <si>
    <t>Merra</t>
  </si>
  <si>
    <t>Lida</t>
  </si>
  <si>
    <t>Musso</t>
  </si>
  <si>
    <t>Milena</t>
  </si>
  <si>
    <t>Paladini</t>
  </si>
  <si>
    <t>Palozzi</t>
  </si>
  <si>
    <t>Serena</t>
  </si>
  <si>
    <t>Pedaletti</t>
  </si>
  <si>
    <t>Roberto</t>
  </si>
  <si>
    <t>Pescatore</t>
  </si>
  <si>
    <t>Pucci</t>
  </si>
  <si>
    <t>Rossini</t>
  </si>
  <si>
    <t>Rosario</t>
  </si>
  <si>
    <t>Schiaffini</t>
  </si>
  <si>
    <t>Guglielmo</t>
  </si>
  <si>
    <t>Laboratorio Rinascita</t>
  </si>
  <si>
    <t>Bartoloni</t>
  </si>
  <si>
    <t>Carbone</t>
  </si>
  <si>
    <t>Chiacchierini</t>
  </si>
  <si>
    <t>Conte</t>
  </si>
  <si>
    <t>Cristiani</t>
  </si>
  <si>
    <t>D’Avack</t>
  </si>
  <si>
    <t>De Paola</t>
  </si>
  <si>
    <t>Falvo</t>
  </si>
  <si>
    <t>Frollo</t>
  </si>
  <si>
    <t>Giannetti</t>
  </si>
  <si>
    <t>Liberati</t>
  </si>
  <si>
    <t>Massarelli</t>
  </si>
  <si>
    <t>Manzi</t>
  </si>
  <si>
    <t>Marcaurelio</t>
  </si>
  <si>
    <t>Palaia</t>
  </si>
  <si>
    <t>Palazzo</t>
  </si>
  <si>
    <t>Riccio</t>
  </si>
  <si>
    <t>Scacchi</t>
  </si>
  <si>
    <t>Sebastiani</t>
  </si>
  <si>
    <t>Starnino</t>
  </si>
  <si>
    <t>Tenti</t>
  </si>
  <si>
    <t>Vargetto</t>
  </si>
  <si>
    <t>Gianfranco</t>
  </si>
  <si>
    <t>Filippo</t>
  </si>
  <si>
    <t>Damiano</t>
  </si>
  <si>
    <t>Sabrina</t>
  </si>
  <si>
    <t>Deborah</t>
  </si>
  <si>
    <t>Livia Maria</t>
  </si>
  <si>
    <t>Martina</t>
  </si>
  <si>
    <t>Rocco</t>
  </si>
  <si>
    <t>Giammarco</t>
  </si>
  <si>
    <t>Gioia</t>
  </si>
  <si>
    <t>Ylenia</t>
  </si>
  <si>
    <t>Enzo</t>
  </si>
  <si>
    <t>Cesare</t>
  </si>
  <si>
    <t>Tonino</t>
  </si>
  <si>
    <t>Adriana</t>
  </si>
  <si>
    <t>Mirco</t>
  </si>
  <si>
    <t>Lisa</t>
  </si>
  <si>
    <t>Lista Civica Cittadini di Marino</t>
  </si>
  <si>
    <t>Amato</t>
  </si>
  <si>
    <t>Arezio</t>
  </si>
  <si>
    <t>Cammarota</t>
  </si>
  <si>
    <t>Cuoci</t>
  </si>
  <si>
    <t>D’Erchie</t>
  </si>
  <si>
    <t>De Vecchi</t>
  </si>
  <si>
    <t>Di Marco</t>
  </si>
  <si>
    <t>Giurdanella</t>
  </si>
  <si>
    <t>Guerra</t>
  </si>
  <si>
    <t>Ioli</t>
  </si>
  <si>
    <t>Michilli</t>
  </si>
  <si>
    <t>Moscardini</t>
  </si>
  <si>
    <t>Nemeth</t>
  </si>
  <si>
    <t>Olivieri</t>
  </si>
  <si>
    <t>Orazi</t>
  </si>
  <si>
    <t>Petricone</t>
  </si>
  <si>
    <t>Pierpaolini</t>
  </si>
  <si>
    <t>Proietti</t>
  </si>
  <si>
    <t>Testi</t>
  </si>
  <si>
    <t>Villani</t>
  </si>
  <si>
    <t>Cristian</t>
  </si>
  <si>
    <t>Elisa</t>
  </si>
  <si>
    <t>Salvatore</t>
  </si>
  <si>
    <t>Rolando</t>
  </si>
  <si>
    <t>Alberto</t>
  </si>
  <si>
    <t>Costruiamo Il Decentramento</t>
  </si>
  <si>
    <t>Lapunzina</t>
  </si>
  <si>
    <t>Crisanti</t>
  </si>
  <si>
    <t>Persichini</t>
  </si>
  <si>
    <t>Simonetti</t>
  </si>
  <si>
    <t>Capraro</t>
  </si>
  <si>
    <t>Quadrana</t>
  </si>
  <si>
    <t>Buzi</t>
  </si>
  <si>
    <t>Tamburro</t>
  </si>
  <si>
    <t>Lupo</t>
  </si>
  <si>
    <t>Angeloni</t>
  </si>
  <si>
    <t>Ameli</t>
  </si>
  <si>
    <t>Balzerani</t>
  </si>
  <si>
    <t>Ferrari</t>
  </si>
  <si>
    <t>Flebus</t>
  </si>
  <si>
    <t>Gimondo</t>
  </si>
  <si>
    <t>Girolametti</t>
  </si>
  <si>
    <t>Girotti</t>
  </si>
  <si>
    <t>Morelli</t>
  </si>
  <si>
    <t>Paolantoni</t>
  </si>
  <si>
    <t>Pianozza</t>
  </si>
  <si>
    <t>Taurisano</t>
  </si>
  <si>
    <t>Vessella</t>
  </si>
  <si>
    <t>Sergio</t>
  </si>
  <si>
    <t>Monica</t>
  </si>
  <si>
    <t>Alice</t>
  </si>
  <si>
    <t>Piero</t>
  </si>
  <si>
    <t>Erica</t>
  </si>
  <si>
    <t>Elvira</t>
  </si>
  <si>
    <t>Forza italia</t>
  </si>
  <si>
    <t>Lioi</t>
  </si>
  <si>
    <t>Bordignon</t>
  </si>
  <si>
    <t>Brecciaroli</t>
  </si>
  <si>
    <t xml:space="preserve">D'Alessandro </t>
  </si>
  <si>
    <t xml:space="preserve">Del Vecchio </t>
  </si>
  <si>
    <t>Di Menna</t>
  </si>
  <si>
    <t>Diamanti</t>
  </si>
  <si>
    <t xml:space="preserve">Dionisi </t>
  </si>
  <si>
    <t>Esposito</t>
  </si>
  <si>
    <t>Fallone</t>
  </si>
  <si>
    <t>Grilli</t>
  </si>
  <si>
    <t xml:space="preserve">Kuchkuderova </t>
  </si>
  <si>
    <t>Muceli</t>
  </si>
  <si>
    <t>Paoletti</t>
  </si>
  <si>
    <t>Plesea</t>
  </si>
  <si>
    <t>Pressimone</t>
  </si>
  <si>
    <t>Quartarone</t>
  </si>
  <si>
    <t>Russo</t>
  </si>
  <si>
    <t>Sambucini</t>
  </si>
  <si>
    <t xml:space="preserve">Santagada </t>
  </si>
  <si>
    <t>Scognamiglio</t>
  </si>
  <si>
    <t xml:space="preserve">Zucchi </t>
  </si>
  <si>
    <t>Galya</t>
  </si>
  <si>
    <t>Annunziata</t>
  </si>
  <si>
    <t xml:space="preserve">Mara </t>
  </si>
  <si>
    <t>Florian</t>
  </si>
  <si>
    <t>Caterina</t>
  </si>
  <si>
    <t>Erika</t>
  </si>
  <si>
    <t>Emergenza Ambiente SM Mole</t>
  </si>
  <si>
    <t>Santinelli</t>
  </si>
  <si>
    <t>Avello</t>
  </si>
  <si>
    <t>Arcidiacono</t>
  </si>
  <si>
    <t>Aversa</t>
  </si>
  <si>
    <t>Azzalin</t>
  </si>
  <si>
    <t>Bonanni</t>
  </si>
  <si>
    <t>Casubolo</t>
  </si>
  <si>
    <t>Congiu</t>
  </si>
  <si>
    <t>Corbelli</t>
  </si>
  <si>
    <t>Del Canuto</t>
  </si>
  <si>
    <t>Del Greco</t>
  </si>
  <si>
    <t>Fava</t>
  </si>
  <si>
    <t>Galli</t>
  </si>
  <si>
    <t>Germino</t>
  </si>
  <si>
    <t>Iagher</t>
  </si>
  <si>
    <t>Lucignano</t>
  </si>
  <si>
    <t>Montanini</t>
  </si>
  <si>
    <t>Mosconi</t>
  </si>
  <si>
    <t>Onofrio</t>
  </si>
  <si>
    <t>Palancino</t>
  </si>
  <si>
    <t>Pietrangeli</t>
  </si>
  <si>
    <t>Saltarelli</t>
  </si>
  <si>
    <t>Venettacci</t>
  </si>
  <si>
    <t>Oreste</t>
  </si>
  <si>
    <t>Donatella</t>
  </si>
  <si>
    <t>Renzo</t>
  </si>
  <si>
    <t>Maria Gabriella</t>
  </si>
  <si>
    <t>Michelle</t>
  </si>
  <si>
    <t>Irene</t>
  </si>
  <si>
    <t>Nello</t>
  </si>
  <si>
    <t>Sara</t>
  </si>
  <si>
    <t>Consuelo Maria Teresa</t>
  </si>
  <si>
    <t>Partito Comunista italiano</t>
  </si>
  <si>
    <t>TOT Preferenze COALIZIONE 5</t>
  </si>
  <si>
    <t>Voti Candidati Coalizione 5 S.Enderle Sin.</t>
  </si>
  <si>
    <t>Voti Candidati Coalizione 6 F.Martella Sin.</t>
  </si>
  <si>
    <t>ANGELELLI</t>
  </si>
  <si>
    <t>BARBATI</t>
  </si>
  <si>
    <t>BENIGNI</t>
  </si>
  <si>
    <t>BRUNACCINI</t>
  </si>
  <si>
    <t>CARATELLI</t>
  </si>
  <si>
    <t>DE BERNARDINI</t>
  </si>
  <si>
    <t>DEL VESCOVO</t>
  </si>
  <si>
    <t>DENADAI</t>
  </si>
  <si>
    <t>FRABETTI</t>
  </si>
  <si>
    <t>GALATI</t>
  </si>
  <si>
    <t>MARTELLA</t>
  </si>
  <si>
    <t>MATTIUCCI</t>
  </si>
  <si>
    <t>MOHAMED</t>
  </si>
  <si>
    <t>MURONI</t>
  </si>
  <si>
    <t>PEZZI</t>
  </si>
  <si>
    <t>SALTARELLI</t>
  </si>
  <si>
    <t>SANTAMAITA</t>
  </si>
  <si>
    <t>SIMONETTI</t>
  </si>
  <si>
    <t>TAVERNITI</t>
  </si>
  <si>
    <t>GIOVANNI</t>
  </si>
  <si>
    <t>FRANCO</t>
  </si>
  <si>
    <t>CLAUDIA</t>
  </si>
  <si>
    <t>ADRIANO</t>
  </si>
  <si>
    <t>CLAUDIO</t>
  </si>
  <si>
    <t>MARTA</t>
  </si>
  <si>
    <t>MASSIMILIANO</t>
  </si>
  <si>
    <t>GHENY</t>
  </si>
  <si>
    <t>ELOISA</t>
  </si>
  <si>
    <t>MIRELLA</t>
  </si>
  <si>
    <t>GIULIA</t>
  </si>
  <si>
    <t>NICOLA</t>
  </si>
  <si>
    <t>Noi Marino</t>
  </si>
  <si>
    <t>LAURI</t>
  </si>
  <si>
    <t>BATTISTELLI</t>
  </si>
  <si>
    <t>PAPARUSSO</t>
  </si>
  <si>
    <t>ANGELI</t>
  </si>
  <si>
    <t xml:space="preserve">ASPRI </t>
  </si>
  <si>
    <t xml:space="preserve">FRANCO </t>
  </si>
  <si>
    <t>GIORGI</t>
  </si>
  <si>
    <t>GOJSKA</t>
  </si>
  <si>
    <t>NARDELLI</t>
  </si>
  <si>
    <t>SALESE</t>
  </si>
  <si>
    <t>SCHIAVO</t>
  </si>
  <si>
    <t>SETTINGIANO</t>
  </si>
  <si>
    <t>ARMANDO</t>
  </si>
  <si>
    <t>FIAMMETTA</t>
  </si>
  <si>
    <t>ANNA RITA</t>
  </si>
  <si>
    <t>ELISEO</t>
  </si>
  <si>
    <t>CORIOLANO</t>
  </si>
  <si>
    <t>BOZENA</t>
  </si>
  <si>
    <t>MARTINA</t>
  </si>
  <si>
    <t>VITTORIA</t>
  </si>
  <si>
    <t>MARY</t>
  </si>
  <si>
    <t>CARMINE</t>
  </si>
  <si>
    <t>BEATRICE</t>
  </si>
  <si>
    <t>Dignità Popolo Libertà</t>
  </si>
  <si>
    <t>TOT Preferenze COALIZIONE 6</t>
  </si>
  <si>
    <t xml:space="preserve">       ELETTORI VOTANTI AI SEGGI</t>
  </si>
  <si>
    <t xml:space="preserve"> VOTANTI ORE 15 4 OTTOBRE 2021</t>
  </si>
  <si>
    <t>CONTEGGIO SCHEDE</t>
  </si>
  <si>
    <t>VOTANTI</t>
  </si>
  <si>
    <t>Città di Marino</t>
  </si>
  <si>
    <t>VOTI AL SINDACO</t>
  </si>
  <si>
    <t>DI CUI AL SOLO SINDACO</t>
  </si>
  <si>
    <t>consiglio</t>
  </si>
  <si>
    <t>sin solo</t>
  </si>
  <si>
    <t>diff</t>
  </si>
  <si>
    <t>Raoul</t>
  </si>
  <si>
    <t>2+D32:W32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</si>
</sst>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64" formatCode="General_)"/>
    <numFmt numFmtId="165" formatCode="#,##0_);\(#,##0\)"/>
    <numFmt numFmtId="166" formatCode="0.0"/>
    <numFmt numFmtId="167" formatCode="0.0%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 Black"/>
      <family val="2"/>
    </font>
    <font>
      <sz val="10"/>
      <name val="Courier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b/>
      <sz val="14"/>
      <color indexed="8"/>
      <name val="Times New Roman"/>
      <family val="1"/>
    </font>
    <font>
      <b/>
      <sz val="20"/>
      <name val="Times New Roman"/>
      <family val="1"/>
    </font>
    <font>
      <b/>
      <sz val="22"/>
      <name val="Times New Roman"/>
      <family val="1"/>
    </font>
    <font>
      <sz val="8"/>
      <name val="Arial"/>
      <family val="2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sz val="6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20"/>
      <name val="Times New Roman"/>
      <family val="1"/>
    </font>
    <font>
      <sz val="12"/>
      <color indexed="8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color indexed="8"/>
      <name val="Arial Black"/>
      <family val="2"/>
    </font>
    <font>
      <b/>
      <sz val="9"/>
      <color indexed="8"/>
      <name val="Times New Roman"/>
      <family val="1"/>
    </font>
    <font>
      <b/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1" fontId="3" fillId="0" borderId="0" applyFont="0" applyFill="0" applyBorder="0" applyAlignment="0" applyProtection="0"/>
    <xf numFmtId="164" fontId="5" fillId="0" borderId="0"/>
    <xf numFmtId="9" fontId="3" fillId="0" borderId="0" applyFont="0" applyFill="0" applyBorder="0" applyAlignment="0" applyProtection="0"/>
  </cellStyleXfs>
  <cellXfs count="64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64" fontId="4" fillId="0" borderId="2" xfId="2" applyNumberFormat="1" applyFont="1" applyBorder="1" applyAlignment="1" applyProtection="1">
      <alignment horizontal="center"/>
    </xf>
    <xf numFmtId="164" fontId="4" fillId="0" borderId="1" xfId="2" applyNumberFormat="1" applyFont="1" applyBorder="1" applyProtection="1"/>
    <xf numFmtId="0" fontId="0" fillId="0" borderId="1" xfId="0" applyBorder="1" applyAlignment="1">
      <alignment horizontal="center"/>
    </xf>
    <xf numFmtId="164" fontId="4" fillId="0" borderId="4" xfId="2" applyNumberFormat="1" applyFont="1" applyBorder="1" applyAlignment="1" applyProtection="1">
      <alignment horizontal="center"/>
    </xf>
    <xf numFmtId="164" fontId="6" fillId="0" borderId="0" xfId="2" applyNumberFormat="1" applyFont="1" applyBorder="1" applyAlignment="1" applyProtection="1">
      <alignment horizontal="center"/>
    </xf>
    <xf numFmtId="164" fontId="7" fillId="0" borderId="0" xfId="2" applyNumberFormat="1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164" fontId="7" fillId="0" borderId="4" xfId="2" applyNumberFormat="1" applyFont="1" applyBorder="1" applyAlignment="1" applyProtection="1">
      <alignment horizontal="center"/>
    </xf>
    <xf numFmtId="164" fontId="9" fillId="0" borderId="0" xfId="2" applyNumberFormat="1" applyFont="1" applyBorder="1" applyAlignment="1" applyProtection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164" fontId="6" fillId="0" borderId="15" xfId="2" applyNumberFormat="1" applyFont="1" applyBorder="1" applyAlignment="1" applyProtection="1">
      <alignment horizontal="center"/>
    </xf>
    <xf numFmtId="41" fontId="0" fillId="0" borderId="0" xfId="1" applyFont="1" applyBorder="1"/>
    <xf numFmtId="0" fontId="0" fillId="0" borderId="10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23" xfId="0" applyBorder="1"/>
    <xf numFmtId="0" fontId="0" fillId="0" borderId="25" xfId="0" applyBorder="1"/>
    <xf numFmtId="0" fontId="0" fillId="0" borderId="15" xfId="0" applyBorder="1"/>
    <xf numFmtId="0" fontId="0" fillId="0" borderId="26" xfId="0" applyBorder="1"/>
    <xf numFmtId="0" fontId="0" fillId="0" borderId="14" xfId="0" applyBorder="1" applyAlignment="1">
      <alignment horizontal="center"/>
    </xf>
    <xf numFmtId="0" fontId="13" fillId="0" borderId="0" xfId="0" applyFont="1"/>
    <xf numFmtId="164" fontId="6" fillId="0" borderId="14" xfId="2" applyNumberFormat="1" applyFont="1" applyBorder="1" applyAlignment="1" applyProtection="1">
      <alignment horizontal="left"/>
    </xf>
    <xf numFmtId="0" fontId="12" fillId="0" borderId="0" xfId="0" applyFont="1"/>
    <xf numFmtId="164" fontId="6" fillId="0" borderId="4" xfId="2" applyNumberFormat="1" applyFont="1" applyBorder="1" applyAlignment="1" applyProtection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1" xfId="0" applyBorder="1"/>
    <xf numFmtId="164" fontId="6" fillId="0" borderId="0" xfId="2" applyNumberFormat="1" applyFont="1" applyBorder="1" applyProtection="1"/>
    <xf numFmtId="164" fontId="6" fillId="0" borderId="23" xfId="2" applyNumberFormat="1" applyFont="1" applyBorder="1" applyAlignment="1" applyProtection="1">
      <alignment horizontal="center"/>
    </xf>
    <xf numFmtId="164" fontId="6" fillId="0" borderId="24" xfId="2" applyNumberFormat="1" applyFont="1" applyBorder="1" applyAlignment="1" applyProtection="1">
      <alignment horizontal="left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0" borderId="27" xfId="0" applyBorder="1"/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3" xfId="0" applyBorder="1"/>
    <xf numFmtId="164" fontId="6" fillId="0" borderId="0" xfId="2" applyNumberFormat="1" applyFont="1" applyBorder="1" applyAlignment="1" applyProtection="1">
      <alignment horizontal="left"/>
    </xf>
    <xf numFmtId="0" fontId="0" fillId="0" borderId="0" xfId="0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24" xfId="0" applyBorder="1"/>
    <xf numFmtId="164" fontId="6" fillId="0" borderId="20" xfId="2" applyNumberFormat="1" applyFont="1" applyBorder="1" applyAlignment="1" applyProtection="1">
      <alignment horizontal="center"/>
    </xf>
    <xf numFmtId="164" fontId="6" fillId="0" borderId="22" xfId="2" applyNumberFormat="1" applyFont="1" applyBorder="1" applyAlignment="1" applyProtection="1">
      <alignment horizontal="left"/>
    </xf>
    <xf numFmtId="0" fontId="0" fillId="0" borderId="9" xfId="0" applyBorder="1"/>
    <xf numFmtId="164" fontId="7" fillId="0" borderId="25" xfId="2" applyNumberFormat="1" applyFont="1" applyBorder="1" applyAlignment="1" applyProtection="1">
      <alignment horizontal="center"/>
    </xf>
    <xf numFmtId="164" fontId="6" fillId="0" borderId="27" xfId="2" applyNumberFormat="1" applyFont="1" applyBorder="1" applyAlignment="1" applyProtection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0" xfId="0" applyNumberFormat="1"/>
    <xf numFmtId="0" fontId="0" fillId="0" borderId="14" xfId="0" applyBorder="1" applyAlignment="1">
      <alignment textRotation="90"/>
    </xf>
    <xf numFmtId="0" fontId="0" fillId="0" borderId="15" xfId="0" applyBorder="1" applyAlignment="1">
      <alignment textRotation="90"/>
    </xf>
    <xf numFmtId="0" fontId="0" fillId="0" borderId="26" xfId="0" applyBorder="1" applyAlignment="1">
      <alignment textRotation="90"/>
    </xf>
    <xf numFmtId="164" fontId="7" fillId="0" borderId="0" xfId="2" applyNumberFormat="1" applyFont="1" applyBorder="1" applyAlignment="1" applyProtection="1">
      <alignment horizontal="left"/>
    </xf>
    <xf numFmtId="0" fontId="13" fillId="0" borderId="0" xfId="0" applyFont="1" applyBorder="1"/>
    <xf numFmtId="164" fontId="7" fillId="0" borderId="8" xfId="2" applyNumberFormat="1" applyFont="1" applyBorder="1" applyAlignment="1" applyProtection="1">
      <alignment horizontal="left"/>
    </xf>
    <xf numFmtId="0" fontId="13" fillId="0" borderId="9" xfId="0" applyFont="1" applyBorder="1"/>
    <xf numFmtId="164" fontId="7" fillId="0" borderId="9" xfId="2" applyNumberFormat="1" applyFont="1" applyBorder="1" applyAlignment="1" applyProtection="1">
      <alignment horizontal="center"/>
    </xf>
    <xf numFmtId="0" fontId="0" fillId="0" borderId="28" xfId="0" applyBorder="1" applyAlignment="1">
      <alignment textRotation="90"/>
    </xf>
    <xf numFmtId="164" fontId="7" fillId="0" borderId="20" xfId="2" applyNumberFormat="1" applyFont="1" applyBorder="1" applyAlignment="1" applyProtection="1">
      <alignment horizontal="center"/>
    </xf>
    <xf numFmtId="164" fontId="6" fillId="0" borderId="22" xfId="2" applyNumberFormat="1" applyFont="1" applyBorder="1" applyAlignment="1" applyProtection="1">
      <alignment horizontal="center"/>
    </xf>
    <xf numFmtId="0" fontId="0" fillId="0" borderId="30" xfId="0" applyBorder="1" applyAlignment="1">
      <alignment textRotation="90"/>
    </xf>
    <xf numFmtId="0" fontId="0" fillId="0" borderId="17" xfId="0" applyBorder="1" applyAlignment="1">
      <alignment textRotation="90"/>
    </xf>
    <xf numFmtId="0" fontId="0" fillId="0" borderId="37" xfId="0" applyBorder="1" applyAlignment="1">
      <alignment textRotation="90"/>
    </xf>
    <xf numFmtId="0" fontId="0" fillId="0" borderId="16" xfId="0" applyBorder="1" applyAlignment="1">
      <alignment textRotation="90"/>
    </xf>
    <xf numFmtId="164" fontId="7" fillId="0" borderId="38" xfId="2" applyNumberFormat="1" applyFont="1" applyBorder="1" applyAlignment="1" applyProtection="1">
      <alignment horizontal="center"/>
    </xf>
    <xf numFmtId="164" fontId="7" fillId="0" borderId="43" xfId="2" applyNumberFormat="1" applyFont="1" applyBorder="1" applyAlignment="1" applyProtection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164" fontId="6" fillId="0" borderId="42" xfId="2" applyNumberFormat="1" applyFont="1" applyBorder="1" applyAlignment="1" applyProtection="1">
      <alignment horizontal="center"/>
    </xf>
    <xf numFmtId="164" fontId="6" fillId="0" borderId="44" xfId="2" applyNumberFormat="1" applyFont="1" applyBorder="1" applyAlignment="1" applyProtection="1">
      <alignment horizontal="center"/>
    </xf>
    <xf numFmtId="164" fontId="6" fillId="0" borderId="45" xfId="2" applyNumberFormat="1" applyFont="1" applyBorder="1" applyAlignment="1" applyProtection="1">
      <alignment horizontal="center"/>
    </xf>
    <xf numFmtId="164" fontId="6" fillId="0" borderId="46" xfId="2" applyNumberFormat="1" applyFont="1" applyBorder="1" applyAlignment="1" applyProtection="1">
      <alignment horizontal="center"/>
    </xf>
    <xf numFmtId="164" fontId="6" fillId="2" borderId="9" xfId="2" applyNumberFormat="1" applyFont="1" applyFill="1" applyBorder="1" applyAlignment="1" applyProtection="1">
      <alignment horizontal="left"/>
    </xf>
    <xf numFmtId="164" fontId="6" fillId="0" borderId="11" xfId="2" applyNumberFormat="1" applyFont="1" applyBorder="1" applyAlignment="1" applyProtection="1">
      <alignment horizontal="center"/>
    </xf>
    <xf numFmtId="0" fontId="15" fillId="0" borderId="9" xfId="0" applyFont="1" applyBorder="1" applyAlignment="1">
      <alignment horizontal="center"/>
    </xf>
    <xf numFmtId="167" fontId="0" fillId="0" borderId="15" xfId="3" applyNumberFormat="1" applyFont="1" applyBorder="1" applyAlignment="1">
      <alignment horizontal="center"/>
    </xf>
    <xf numFmtId="167" fontId="0" fillId="0" borderId="14" xfId="3" applyNumberFormat="1" applyFont="1" applyBorder="1" applyAlignment="1">
      <alignment horizontal="center"/>
    </xf>
    <xf numFmtId="167" fontId="0" fillId="0" borderId="26" xfId="3" applyNumberFormat="1" applyFont="1" applyBorder="1" applyAlignment="1">
      <alignment horizontal="center"/>
    </xf>
    <xf numFmtId="167" fontId="0" fillId="0" borderId="15" xfId="0" applyNumberForma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167" fontId="0" fillId="0" borderId="26" xfId="0" applyNumberForma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66" fontId="0" fillId="5" borderId="6" xfId="0" applyNumberForma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67" fontId="0" fillId="5" borderId="14" xfId="3" applyNumberFormat="1" applyFont="1" applyFill="1" applyBorder="1" applyAlignment="1">
      <alignment horizontal="center"/>
    </xf>
    <xf numFmtId="167" fontId="0" fillId="5" borderId="26" xfId="3" applyNumberFormat="1" applyFont="1" applyFill="1" applyBorder="1" applyAlignment="1">
      <alignment horizontal="center"/>
    </xf>
    <xf numFmtId="167" fontId="0" fillId="5" borderId="33" xfId="0" applyNumberForma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/>
    <xf numFmtId="0" fontId="0" fillId="6" borderId="13" xfId="0" applyFill="1" applyBorder="1"/>
    <xf numFmtId="166" fontId="0" fillId="6" borderId="18" xfId="0" applyNumberFormat="1" applyFill="1" applyBorder="1" applyAlignment="1">
      <alignment horizontal="center"/>
    </xf>
    <xf numFmtId="0" fontId="0" fillId="6" borderId="15" xfId="0" applyFill="1" applyBorder="1"/>
    <xf numFmtId="0" fontId="0" fillId="6" borderId="14" xfId="0" applyFill="1" applyBorder="1"/>
    <xf numFmtId="166" fontId="0" fillId="6" borderId="19" xfId="0" applyNumberFormat="1" applyFill="1" applyBorder="1" applyAlignment="1">
      <alignment horizontal="center"/>
    </xf>
    <xf numFmtId="0" fontId="0" fillId="6" borderId="20" xfId="0" applyFill="1" applyBorder="1"/>
    <xf numFmtId="0" fontId="0" fillId="6" borderId="22" xfId="0" applyFill="1" applyBorder="1"/>
    <xf numFmtId="166" fontId="0" fillId="6" borderId="21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166" fontId="0" fillId="6" borderId="6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167" fontId="0" fillId="6" borderId="15" xfId="0" applyNumberFormat="1" applyFill="1" applyBorder="1" applyAlignment="1">
      <alignment horizontal="center"/>
    </xf>
    <xf numFmtId="167" fontId="0" fillId="6" borderId="14" xfId="0" applyNumberFormat="1" applyFill="1" applyBorder="1" applyAlignment="1">
      <alignment horizontal="center"/>
    </xf>
    <xf numFmtId="167" fontId="0" fillId="6" borderId="26" xfId="0" applyNumberFormat="1" applyFill="1" applyBorder="1" applyAlignment="1">
      <alignment horizontal="center"/>
    </xf>
    <xf numFmtId="167" fontId="0" fillId="6" borderId="33" xfId="0" applyNumberForma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0" fillId="7" borderId="23" xfId="0" applyFill="1" applyBorder="1"/>
    <xf numFmtId="0" fontId="0" fillId="7" borderId="24" xfId="0" applyFill="1" applyBorder="1"/>
    <xf numFmtId="166" fontId="0" fillId="7" borderId="31" xfId="0" applyNumberFormat="1" applyFill="1" applyBorder="1" applyAlignment="1">
      <alignment horizontal="center"/>
    </xf>
    <xf numFmtId="0" fontId="0" fillId="7" borderId="15" xfId="0" applyFill="1" applyBorder="1"/>
    <xf numFmtId="0" fontId="0" fillId="7" borderId="14" xfId="0" applyFill="1" applyBorder="1"/>
    <xf numFmtId="166" fontId="0" fillId="7" borderId="19" xfId="0" applyNumberFormat="1" applyFill="1" applyBorder="1" applyAlignment="1">
      <alignment horizontal="center"/>
    </xf>
    <xf numFmtId="0" fontId="0" fillId="7" borderId="20" xfId="0" applyFill="1" applyBorder="1"/>
    <xf numFmtId="0" fontId="0" fillId="7" borderId="22" xfId="0" applyFill="1" applyBorder="1"/>
    <xf numFmtId="166" fontId="0" fillId="7" borderId="2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167" fontId="0" fillId="7" borderId="28" xfId="0" applyNumberFormat="1" applyFill="1" applyBorder="1" applyAlignment="1">
      <alignment horizontal="center"/>
    </xf>
    <xf numFmtId="167" fontId="0" fillId="7" borderId="14" xfId="0" applyNumberFormat="1" applyFill="1" applyBorder="1" applyAlignment="1">
      <alignment horizontal="center"/>
    </xf>
    <xf numFmtId="167" fontId="0" fillId="7" borderId="19" xfId="0" applyNumberFormat="1" applyFill="1" applyBorder="1" applyAlignment="1">
      <alignment horizontal="center"/>
    </xf>
    <xf numFmtId="167" fontId="0" fillId="7" borderId="33" xfId="0" applyNumberForma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0" fillId="8" borderId="23" xfId="0" applyFill="1" applyBorder="1"/>
    <xf numFmtId="0" fontId="0" fillId="8" borderId="24" xfId="0" applyFill="1" applyBorder="1"/>
    <xf numFmtId="166" fontId="0" fillId="8" borderId="25" xfId="0" applyNumberFormat="1" applyFill="1" applyBorder="1" applyAlignment="1">
      <alignment horizontal="center"/>
    </xf>
    <xf numFmtId="0" fontId="0" fillId="8" borderId="15" xfId="0" applyFill="1" applyBorder="1"/>
    <xf numFmtId="0" fontId="0" fillId="8" borderId="14" xfId="0" applyFill="1" applyBorder="1"/>
    <xf numFmtId="166" fontId="0" fillId="8" borderId="26" xfId="0" applyNumberFormat="1" applyFill="1" applyBorder="1" applyAlignment="1">
      <alignment horizontal="center"/>
    </xf>
    <xf numFmtId="0" fontId="0" fillId="8" borderId="20" xfId="0" applyFill="1" applyBorder="1"/>
    <xf numFmtId="0" fontId="0" fillId="8" borderId="22" xfId="0" applyFill="1" applyBorder="1"/>
    <xf numFmtId="166" fontId="0" fillId="8" borderId="27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66" fontId="0" fillId="8" borderId="6" xfId="0" applyNumberForma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167" fontId="0" fillId="8" borderId="28" xfId="0" applyNumberFormat="1" applyFill="1" applyBorder="1" applyAlignment="1">
      <alignment horizontal="center"/>
    </xf>
    <xf numFmtId="167" fontId="0" fillId="8" borderId="14" xfId="0" applyNumberFormat="1" applyFill="1" applyBorder="1" applyAlignment="1">
      <alignment horizontal="center"/>
    </xf>
    <xf numFmtId="167" fontId="0" fillId="8" borderId="19" xfId="0" applyNumberFormat="1" applyFill="1" applyBorder="1" applyAlignment="1">
      <alignment horizontal="center"/>
    </xf>
    <xf numFmtId="167" fontId="0" fillId="8" borderId="33" xfId="0" applyNumberForma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9" fontId="0" fillId="7" borderId="6" xfId="3" applyFont="1" applyFill="1" applyBorder="1" applyAlignment="1">
      <alignment horizontal="center"/>
    </xf>
    <xf numFmtId="167" fontId="0" fillId="5" borderId="28" xfId="3" applyNumberFormat="1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29" xfId="0" applyBorder="1" applyAlignment="1">
      <alignment horizontal="center"/>
    </xf>
    <xf numFmtId="165" fontId="6" fillId="0" borderId="0" xfId="2" applyNumberFormat="1" applyFont="1" applyBorder="1" applyAlignment="1" applyProtection="1">
      <alignment horizontal="center"/>
    </xf>
    <xf numFmtId="165" fontId="6" fillId="2" borderId="32" xfId="2" applyNumberFormat="1" applyFont="1" applyFill="1" applyBorder="1" applyAlignment="1" applyProtection="1">
      <alignment horizontal="center"/>
    </xf>
    <xf numFmtId="164" fontId="7" fillId="0" borderId="48" xfId="2" applyNumberFormat="1" applyFont="1" applyBorder="1" applyAlignment="1" applyProtection="1">
      <alignment horizontal="center"/>
    </xf>
    <xf numFmtId="164" fontId="6" fillId="2" borderId="32" xfId="2" applyNumberFormat="1" applyFont="1" applyFill="1" applyBorder="1" applyAlignment="1" applyProtection="1">
      <alignment horizontal="center"/>
    </xf>
    <xf numFmtId="164" fontId="6" fillId="0" borderId="48" xfId="2" applyNumberFormat="1" applyFont="1" applyBorder="1" applyAlignment="1" applyProtection="1">
      <alignment horizontal="center"/>
    </xf>
    <xf numFmtId="164" fontId="6" fillId="2" borderId="2" xfId="2" applyNumberFormat="1" applyFont="1" applyFill="1" applyBorder="1" applyAlignment="1" applyProtection="1">
      <alignment horizontal="center"/>
    </xf>
    <xf numFmtId="164" fontId="7" fillId="0" borderId="3" xfId="2" applyNumberFormat="1" applyFont="1" applyBorder="1" applyAlignment="1" applyProtection="1">
      <alignment horizontal="center"/>
    </xf>
    <xf numFmtId="164" fontId="6" fillId="2" borderId="8" xfId="2" applyNumberFormat="1" applyFont="1" applyFill="1" applyBorder="1" applyAlignment="1" applyProtection="1">
      <alignment horizontal="left"/>
    </xf>
    <xf numFmtId="0" fontId="0" fillId="0" borderId="48" xfId="0" applyBorder="1"/>
    <xf numFmtId="0" fontId="0" fillId="0" borderId="0" xfId="0" applyBorder="1" applyAlignment="1"/>
    <xf numFmtId="1" fontId="0" fillId="0" borderId="29" xfId="0" applyNumberFormat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/>
    </xf>
    <xf numFmtId="0" fontId="14" fillId="10" borderId="24" xfId="0" applyFont="1" applyFill="1" applyBorder="1" applyAlignment="1">
      <alignment horizontal="center"/>
    </xf>
    <xf numFmtId="0" fontId="14" fillId="10" borderId="22" xfId="0" applyFont="1" applyFill="1" applyBorder="1" applyAlignment="1">
      <alignment horizontal="center"/>
    </xf>
    <xf numFmtId="0" fontId="14" fillId="8" borderId="24" xfId="0" applyFont="1" applyFill="1" applyBorder="1" applyAlignment="1">
      <alignment horizontal="center"/>
    </xf>
    <xf numFmtId="0" fontId="14" fillId="8" borderId="22" xfId="0" applyFont="1" applyFill="1" applyBorder="1" applyAlignment="1">
      <alignment horizontal="center"/>
    </xf>
    <xf numFmtId="0" fontId="14" fillId="9" borderId="23" xfId="0" applyFont="1" applyFill="1" applyBorder="1" applyAlignment="1">
      <alignment horizontal="center"/>
    </xf>
    <xf numFmtId="0" fontId="14" fillId="9" borderId="20" xfId="0" applyFont="1" applyFill="1" applyBorder="1" applyAlignment="1">
      <alignment horizontal="center"/>
    </xf>
    <xf numFmtId="0" fontId="19" fillId="11" borderId="40" xfId="0" applyFont="1" applyFill="1" applyBorder="1" applyAlignment="1">
      <alignment horizontal="center"/>
    </xf>
    <xf numFmtId="0" fontId="14" fillId="11" borderId="24" xfId="0" applyFont="1" applyFill="1" applyBorder="1" applyAlignment="1">
      <alignment horizontal="center"/>
    </xf>
    <xf numFmtId="0" fontId="14" fillId="11" borderId="22" xfId="0" applyFont="1" applyFill="1" applyBorder="1" applyAlignment="1">
      <alignment horizontal="center"/>
    </xf>
    <xf numFmtId="0" fontId="14" fillId="12" borderId="25" xfId="0" applyFont="1" applyFill="1" applyBorder="1" applyAlignment="1">
      <alignment horizontal="center"/>
    </xf>
    <xf numFmtId="0" fontId="14" fillId="12" borderId="27" xfId="0" applyFont="1" applyFill="1" applyBorder="1" applyAlignment="1">
      <alignment horizontal="center"/>
    </xf>
    <xf numFmtId="164" fontId="21" fillId="0" borderId="23" xfId="2" applyNumberFormat="1" applyFont="1" applyBorder="1" applyAlignment="1" applyProtection="1">
      <alignment horizontal="center"/>
    </xf>
    <xf numFmtId="0" fontId="22" fillId="0" borderId="14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164" fontId="21" fillId="0" borderId="24" xfId="2" applyNumberFormat="1" applyFont="1" applyBorder="1" applyAlignment="1" applyProtection="1">
      <alignment horizontal="center"/>
    </xf>
    <xf numFmtId="167" fontId="23" fillId="0" borderId="20" xfId="0" applyNumberFormat="1" applyFont="1" applyBorder="1" applyAlignment="1">
      <alignment horizontal="center"/>
    </xf>
    <xf numFmtId="167" fontId="23" fillId="0" borderId="22" xfId="0" applyNumberFormat="1" applyFont="1" applyBorder="1" applyAlignment="1">
      <alignment horizontal="center"/>
    </xf>
    <xf numFmtId="167" fontId="23" fillId="0" borderId="27" xfId="0" applyNumberFormat="1" applyFont="1" applyBorder="1" applyAlignment="1">
      <alignment horizontal="center"/>
    </xf>
    <xf numFmtId="0" fontId="0" fillId="0" borderId="47" xfId="0" applyBorder="1"/>
    <xf numFmtId="167" fontId="23" fillId="0" borderId="36" xfId="0" applyNumberFormat="1" applyFont="1" applyBorder="1" applyAlignment="1">
      <alignment horizontal="center"/>
    </xf>
    <xf numFmtId="164" fontId="6" fillId="2" borderId="32" xfId="2" applyNumberFormat="1" applyFont="1" applyFill="1" applyBorder="1" applyAlignment="1" applyProtection="1">
      <alignment horizontal="left"/>
    </xf>
    <xf numFmtId="165" fontId="6" fillId="2" borderId="32" xfId="2" applyNumberFormat="1" applyFont="1" applyFill="1" applyBorder="1" applyAlignment="1" applyProtection="1">
      <alignment horizontal="left"/>
    </xf>
    <xf numFmtId="164" fontId="7" fillId="0" borderId="50" xfId="2" applyNumberFormat="1" applyFont="1" applyBorder="1" applyAlignment="1" applyProtection="1">
      <alignment horizontal="center"/>
    </xf>
    <xf numFmtId="164" fontId="6" fillId="0" borderId="50" xfId="2" applyNumberFormat="1" applyFont="1" applyBorder="1" applyAlignment="1" applyProtection="1">
      <alignment horizontal="center"/>
    </xf>
    <xf numFmtId="0" fontId="24" fillId="0" borderId="13" xfId="0" applyFont="1" applyBorder="1" applyAlignment="1">
      <alignment textRotation="90"/>
    </xf>
    <xf numFmtId="0" fontId="24" fillId="0" borderId="12" xfId="0" applyFont="1" applyBorder="1" applyAlignment="1">
      <alignment textRotation="90"/>
    </xf>
    <xf numFmtId="0" fontId="24" fillId="0" borderId="38" xfId="0" applyFont="1" applyBorder="1" applyAlignment="1">
      <alignment textRotation="90"/>
    </xf>
    <xf numFmtId="0" fontId="22" fillId="0" borderId="14" xfId="0" applyFont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0" fillId="0" borderId="51" xfId="0" applyBorder="1" applyAlignment="1">
      <alignment textRotation="90"/>
    </xf>
    <xf numFmtId="0" fontId="0" fillId="0" borderId="12" xfId="0" applyBorder="1" applyAlignment="1">
      <alignment textRotation="90"/>
    </xf>
    <xf numFmtId="164" fontId="7" fillId="0" borderId="31" xfId="2" applyNumberFormat="1" applyFont="1" applyBorder="1" applyAlignment="1" applyProtection="1">
      <alignment horizontal="center"/>
    </xf>
    <xf numFmtId="164" fontId="7" fillId="0" borderId="18" xfId="2" applyNumberFormat="1" applyFont="1" applyBorder="1" applyAlignment="1" applyProtection="1">
      <alignment horizontal="center"/>
    </xf>
    <xf numFmtId="164" fontId="7" fillId="0" borderId="52" xfId="2" applyNumberFormat="1" applyFont="1" applyBorder="1" applyAlignment="1" applyProtection="1">
      <alignment horizontal="center"/>
    </xf>
    <xf numFmtId="0" fontId="24" fillId="0" borderId="16" xfId="0" applyFont="1" applyBorder="1" applyAlignment="1">
      <alignment textRotation="90"/>
    </xf>
    <xf numFmtId="0" fontId="24" fillId="0" borderId="17" xfId="0" applyFont="1" applyBorder="1" applyAlignment="1">
      <alignment textRotation="90"/>
    </xf>
    <xf numFmtId="0" fontId="24" fillId="0" borderId="37" xfId="0" applyFont="1" applyBorder="1" applyAlignment="1">
      <alignment textRotation="90"/>
    </xf>
    <xf numFmtId="0" fontId="0" fillId="0" borderId="53" xfId="0" applyBorder="1" applyAlignment="1">
      <alignment textRotation="90"/>
    </xf>
    <xf numFmtId="164" fontId="21" fillId="0" borderId="14" xfId="2" applyNumberFormat="1" applyFont="1" applyBorder="1" applyAlignment="1" applyProtection="1">
      <alignment horizontal="center"/>
    </xf>
    <xf numFmtId="0" fontId="0" fillId="0" borderId="31" xfId="0" applyBorder="1"/>
    <xf numFmtId="164" fontId="6" fillId="0" borderId="21" xfId="2" applyNumberFormat="1" applyFont="1" applyBorder="1" applyAlignment="1" applyProtection="1">
      <alignment horizontal="center"/>
    </xf>
    <xf numFmtId="164" fontId="21" fillId="0" borderId="15" xfId="2" applyNumberFormat="1" applyFont="1" applyBorder="1" applyAlignment="1" applyProtection="1">
      <alignment horizontal="center"/>
    </xf>
    <xf numFmtId="164" fontId="7" fillId="0" borderId="49" xfId="2" applyNumberFormat="1" applyFont="1" applyBorder="1" applyAlignment="1" applyProtection="1">
      <alignment horizontal="center"/>
    </xf>
    <xf numFmtId="164" fontId="6" fillId="0" borderId="49" xfId="2" applyNumberFormat="1" applyFont="1" applyBorder="1" applyAlignment="1" applyProtection="1">
      <alignment horizontal="center"/>
    </xf>
    <xf numFmtId="0" fontId="0" fillId="0" borderId="9" xfId="0" applyBorder="1" applyAlignment="1">
      <alignment horizontal="center"/>
    </xf>
    <xf numFmtId="167" fontId="23" fillId="0" borderId="14" xfId="0" applyNumberFormat="1" applyFont="1" applyBorder="1" applyAlignment="1">
      <alignment horizontal="center"/>
    </xf>
    <xf numFmtId="167" fontId="23" fillId="0" borderId="15" xfId="0" applyNumberFormat="1" applyFont="1" applyBorder="1" applyAlignment="1">
      <alignment horizontal="center"/>
    </xf>
    <xf numFmtId="167" fontId="23" fillId="0" borderId="26" xfId="0" applyNumberFormat="1" applyFon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67" fontId="23" fillId="0" borderId="1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5" fillId="13" borderId="15" xfId="0" applyFont="1" applyFill="1" applyBorder="1" applyAlignment="1">
      <alignment horizontal="left" textRotation="90" wrapText="1"/>
    </xf>
    <xf numFmtId="0" fontId="25" fillId="13" borderId="15" xfId="0" applyFont="1" applyFill="1" applyBorder="1" applyAlignment="1" applyProtection="1">
      <alignment horizontal="left" textRotation="90" wrapText="1"/>
      <protection locked="0"/>
    </xf>
    <xf numFmtId="0" fontId="25" fillId="13" borderId="14" xfId="0" applyFont="1" applyFill="1" applyBorder="1" applyAlignment="1">
      <alignment horizontal="left" textRotation="90" wrapText="1"/>
    </xf>
    <xf numFmtId="0" fontId="25" fillId="13" borderId="14" xfId="0" applyFont="1" applyFill="1" applyBorder="1" applyAlignment="1" applyProtection="1">
      <alignment horizontal="left" textRotation="90" wrapText="1"/>
      <protection locked="0"/>
    </xf>
    <xf numFmtId="0" fontId="0" fillId="0" borderId="19" xfId="0" applyBorder="1" applyAlignment="1">
      <alignment textRotation="90"/>
    </xf>
    <xf numFmtId="0" fontId="22" fillId="0" borderId="19" xfId="0" applyFont="1" applyFill="1" applyBorder="1" applyAlignment="1">
      <alignment horizontal="center"/>
    </xf>
    <xf numFmtId="0" fontId="25" fillId="13" borderId="23" xfId="0" applyFont="1" applyFill="1" applyBorder="1" applyAlignment="1">
      <alignment horizontal="left" textRotation="90" wrapText="1"/>
    </xf>
    <xf numFmtId="0" fontId="25" fillId="13" borderId="24" xfId="0" applyFont="1" applyFill="1" applyBorder="1" applyAlignment="1" applyProtection="1">
      <alignment horizontal="left" textRotation="90" wrapText="1"/>
      <protection locked="0"/>
    </xf>
    <xf numFmtId="0" fontId="25" fillId="13" borderId="24" xfId="0" applyFont="1" applyFill="1" applyBorder="1" applyAlignment="1">
      <alignment horizontal="left" textRotation="90" wrapText="1"/>
    </xf>
    <xf numFmtId="0" fontId="24" fillId="0" borderId="14" xfId="0" applyFont="1" applyBorder="1" applyAlignment="1">
      <alignment textRotation="90"/>
    </xf>
    <xf numFmtId="0" fontId="25" fillId="13" borderId="31" xfId="0" applyFont="1" applyFill="1" applyBorder="1" applyAlignment="1">
      <alignment horizontal="left" textRotation="90" wrapText="1"/>
    </xf>
    <xf numFmtId="0" fontId="25" fillId="13" borderId="19" xfId="0" applyFont="1" applyFill="1" applyBorder="1" applyAlignment="1">
      <alignment horizontal="left" textRotation="90" wrapText="1"/>
    </xf>
    <xf numFmtId="0" fontId="24" fillId="0" borderId="23" xfId="0" applyFont="1" applyBorder="1" applyAlignment="1">
      <alignment textRotation="90"/>
    </xf>
    <xf numFmtId="0" fontId="24" fillId="0" borderId="24" xfId="0" applyFont="1" applyBorder="1" applyAlignment="1">
      <alignment textRotation="90"/>
    </xf>
    <xf numFmtId="0" fontId="24" fillId="0" borderId="15" xfId="0" applyFont="1" applyBorder="1" applyAlignment="1">
      <alignment textRotation="90"/>
    </xf>
    <xf numFmtId="0" fontId="24" fillId="0" borderId="31" xfId="0" applyFont="1" applyBorder="1" applyAlignment="1">
      <alignment textRotation="90"/>
    </xf>
    <xf numFmtId="0" fontId="24" fillId="0" borderId="19" xfId="0" applyFont="1" applyBorder="1" applyAlignment="1">
      <alignment textRotation="90"/>
    </xf>
    <xf numFmtId="0" fontId="25" fillId="13" borderId="23" xfId="0" applyFont="1" applyFill="1" applyBorder="1" applyAlignment="1" applyProtection="1">
      <alignment horizontal="left" textRotation="90" wrapText="1"/>
      <protection locked="0"/>
    </xf>
    <xf numFmtId="0" fontId="2" fillId="0" borderId="14" xfId="0" applyFont="1" applyBorder="1" applyAlignment="1">
      <alignment textRotation="90"/>
    </xf>
    <xf numFmtId="0" fontId="0" fillId="0" borderId="19" xfId="0" applyBorder="1"/>
    <xf numFmtId="0" fontId="0" fillId="0" borderId="21" xfId="0" applyBorder="1"/>
    <xf numFmtId="0" fontId="2" fillId="0" borderId="23" xfId="0" applyFont="1" applyBorder="1" applyAlignment="1">
      <alignment textRotation="90"/>
    </xf>
    <xf numFmtId="0" fontId="2" fillId="0" borderId="24" xfId="0" applyFont="1" applyBorder="1" applyAlignment="1">
      <alignment textRotation="90"/>
    </xf>
    <xf numFmtId="0" fontId="3" fillId="0" borderId="24" xfId="0" applyFont="1" applyBorder="1" applyAlignment="1">
      <alignment textRotation="90"/>
    </xf>
    <xf numFmtId="0" fontId="2" fillId="0" borderId="25" xfId="0" applyFont="1" applyBorder="1" applyAlignment="1">
      <alignment textRotation="90"/>
    </xf>
    <xf numFmtId="0" fontId="2" fillId="0" borderId="15" xfId="0" applyFont="1" applyBorder="1" applyAlignment="1">
      <alignment textRotation="90"/>
    </xf>
    <xf numFmtId="0" fontId="2" fillId="0" borderId="26" xfId="0" applyFont="1" applyBorder="1" applyAlignment="1">
      <alignment textRotation="90"/>
    </xf>
    <xf numFmtId="0" fontId="0" fillId="0" borderId="23" xfId="0" applyBorder="1" applyAlignment="1">
      <alignment textRotation="90"/>
    </xf>
    <xf numFmtId="0" fontId="0" fillId="0" borderId="24" xfId="0" applyBorder="1" applyAlignment="1">
      <alignment textRotation="90"/>
    </xf>
    <xf numFmtId="0" fontId="0" fillId="0" borderId="25" xfId="0" applyBorder="1" applyAlignment="1">
      <alignment textRotation="90"/>
    </xf>
    <xf numFmtId="0" fontId="0" fillId="0" borderId="1" xfId="0" applyBorder="1" applyAlignment="1">
      <alignment horizontal="center"/>
    </xf>
    <xf numFmtId="0" fontId="3" fillId="0" borderId="0" xfId="0" applyFont="1" applyBorder="1" applyAlignment="1"/>
    <xf numFmtId="0" fontId="15" fillId="0" borderId="0" xfId="0" applyFont="1" applyBorder="1" applyAlignment="1"/>
    <xf numFmtId="0" fontId="0" fillId="0" borderId="0" xfId="0" applyBorder="1" applyAlignment="1">
      <alignment textRotation="90"/>
    </xf>
    <xf numFmtId="0" fontId="0" fillId="0" borderId="0" xfId="0" applyBorder="1" applyAlignment="1">
      <alignment vertical="center" textRotation="90" wrapText="1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7" fontId="2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/>
    <xf numFmtId="0" fontId="0" fillId="13" borderId="0" xfId="0" applyFill="1"/>
    <xf numFmtId="166" fontId="0" fillId="5" borderId="25" xfId="0" applyNumberFormat="1" applyFill="1" applyBorder="1" applyAlignment="1">
      <alignment horizontal="center"/>
    </xf>
    <xf numFmtId="166" fontId="0" fillId="5" borderId="26" xfId="0" applyNumberFormat="1" applyFill="1" applyBorder="1" applyAlignment="1">
      <alignment horizontal="center"/>
    </xf>
    <xf numFmtId="166" fontId="0" fillId="5" borderId="27" xfId="0" applyNumberFormat="1" applyFill="1" applyBorder="1" applyAlignment="1">
      <alignment horizontal="center"/>
    </xf>
    <xf numFmtId="166" fontId="0" fillId="5" borderId="23" xfId="0" applyNumberFormat="1" applyFill="1" applyBorder="1"/>
    <xf numFmtId="166" fontId="0" fillId="5" borderId="24" xfId="0" applyNumberFormat="1" applyFill="1" applyBorder="1"/>
    <xf numFmtId="166" fontId="0" fillId="5" borderId="15" xfId="0" applyNumberFormat="1" applyFill="1" applyBorder="1"/>
    <xf numFmtId="166" fontId="0" fillId="5" borderId="14" xfId="0" applyNumberFormat="1" applyFill="1" applyBorder="1"/>
    <xf numFmtId="166" fontId="0" fillId="5" borderId="20" xfId="0" applyNumberFormat="1" applyFill="1" applyBorder="1"/>
    <xf numFmtId="166" fontId="0" fillId="5" borderId="22" xfId="0" applyNumberFormat="1" applyFill="1" applyBorder="1"/>
    <xf numFmtId="166" fontId="0" fillId="5" borderId="13" xfId="0" applyNumberFormat="1" applyFill="1" applyBorder="1"/>
    <xf numFmtId="166" fontId="0" fillId="5" borderId="58" xfId="0" applyNumberFormat="1" applyFill="1" applyBorder="1"/>
    <xf numFmtId="166" fontId="0" fillId="0" borderId="0" xfId="0" applyNumberFormat="1"/>
    <xf numFmtId="164" fontId="16" fillId="0" borderId="0" xfId="2" applyNumberFormat="1" applyFont="1" applyBorder="1" applyAlignment="1" applyProtection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164" fontId="7" fillId="0" borderId="8" xfId="2" applyNumberFormat="1" applyFont="1" applyBorder="1" applyAlignment="1" applyProtection="1">
      <alignment horizontal="center"/>
    </xf>
    <xf numFmtId="0" fontId="14" fillId="0" borderId="9" xfId="0" applyFont="1" applyBorder="1" applyAlignment="1">
      <alignment horizontal="center"/>
    </xf>
    <xf numFmtId="166" fontId="0" fillId="13" borderId="7" xfId="0" applyNumberFormat="1" applyFill="1" applyBorder="1"/>
    <xf numFmtId="164" fontId="6" fillId="0" borderId="31" xfId="2" applyNumberFormat="1" applyFont="1" applyBorder="1" applyAlignment="1" applyProtection="1">
      <alignment horizontal="left"/>
    </xf>
    <xf numFmtId="164" fontId="6" fillId="0" borderId="19" xfId="2" applyNumberFormat="1" applyFont="1" applyBorder="1" applyAlignment="1" applyProtection="1">
      <alignment horizontal="left"/>
    </xf>
    <xf numFmtId="164" fontId="6" fillId="0" borderId="21" xfId="2" applyNumberFormat="1" applyFont="1" applyBorder="1" applyAlignment="1" applyProtection="1">
      <alignment horizontal="left"/>
    </xf>
    <xf numFmtId="164" fontId="7" fillId="0" borderId="23" xfId="2" applyNumberFormat="1" applyFont="1" applyBorder="1" applyAlignment="1" applyProtection="1">
      <alignment horizontal="center"/>
    </xf>
    <xf numFmtId="164" fontId="7" fillId="0" borderId="15" xfId="2" applyNumberFormat="1" applyFont="1" applyBorder="1" applyAlignment="1" applyProtection="1">
      <alignment horizontal="center"/>
    </xf>
    <xf numFmtId="164" fontId="0" fillId="3" borderId="42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64" fontId="0" fillId="3" borderId="46" xfId="0" applyNumberFormat="1" applyFill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" xfId="0" applyBorder="1"/>
    <xf numFmtId="0" fontId="10" fillId="9" borderId="20" xfId="0" applyFont="1" applyFill="1" applyBorder="1" applyAlignment="1">
      <alignment horizontal="center"/>
    </xf>
    <xf numFmtId="0" fontId="10" fillId="9" borderId="22" xfId="0" applyFont="1" applyFill="1" applyBorder="1" applyAlignment="1">
      <alignment horizontal="center"/>
    </xf>
    <xf numFmtId="0" fontId="10" fillId="9" borderId="27" xfId="0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/>
    </xf>
    <xf numFmtId="0" fontId="10" fillId="8" borderId="22" xfId="0" applyFont="1" applyFill="1" applyBorder="1" applyAlignment="1">
      <alignment horizontal="center"/>
    </xf>
    <xf numFmtId="0" fontId="10" fillId="8" borderId="21" xfId="0" applyFont="1" applyFill="1" applyBorder="1" applyAlignment="1">
      <alignment horizontal="center"/>
    </xf>
    <xf numFmtId="0" fontId="10" fillId="10" borderId="20" xfId="0" applyFont="1" applyFill="1" applyBorder="1" applyAlignment="1">
      <alignment horizontal="center"/>
    </xf>
    <xf numFmtId="0" fontId="10" fillId="10" borderId="22" xfId="0" applyFont="1" applyFill="1" applyBorder="1" applyAlignment="1">
      <alignment horizontal="center"/>
    </xf>
    <xf numFmtId="0" fontId="10" fillId="10" borderId="21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11" borderId="35" xfId="0" applyFont="1" applyFill="1" applyBorder="1" applyAlignment="1">
      <alignment horizontal="center"/>
    </xf>
    <xf numFmtId="0" fontId="10" fillId="12" borderId="20" xfId="0" applyFont="1" applyFill="1" applyBorder="1" applyAlignment="1">
      <alignment horizontal="center"/>
    </xf>
    <xf numFmtId="0" fontId="10" fillId="12" borderId="27" xfId="0" applyFont="1" applyFill="1" applyBorder="1" applyAlignment="1">
      <alignment horizontal="center"/>
    </xf>
    <xf numFmtId="164" fontId="27" fillId="0" borderId="13" xfId="2" applyNumberFormat="1" applyFont="1" applyBorder="1" applyAlignment="1" applyProtection="1">
      <alignment horizontal="center"/>
    </xf>
    <xf numFmtId="0" fontId="28" fillId="0" borderId="24" xfId="0" applyFont="1" applyBorder="1" applyAlignment="1">
      <alignment horizontal="center"/>
    </xf>
    <xf numFmtId="164" fontId="28" fillId="3" borderId="38" xfId="0" applyNumberFormat="1" applyFont="1" applyFill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9" borderId="23" xfId="0" applyFont="1" applyFill="1" applyBorder="1" applyAlignment="1">
      <alignment horizontal="center"/>
    </xf>
    <xf numFmtId="0" fontId="28" fillId="8" borderId="24" xfId="0" applyFont="1" applyFill="1" applyBorder="1" applyAlignment="1">
      <alignment horizontal="center"/>
    </xf>
    <xf numFmtId="0" fontId="28" fillId="10" borderId="24" xfId="0" applyFont="1" applyFill="1" applyBorder="1" applyAlignment="1">
      <alignment horizontal="center"/>
    </xf>
    <xf numFmtId="0" fontId="28" fillId="4" borderId="24" xfId="0" applyFont="1" applyFill="1" applyBorder="1" applyAlignment="1">
      <alignment horizontal="center"/>
    </xf>
    <xf numFmtId="0" fontId="28" fillId="11" borderId="24" xfId="0" applyFont="1" applyFill="1" applyBorder="1" applyAlignment="1">
      <alignment horizontal="center"/>
    </xf>
    <xf numFmtId="0" fontId="28" fillId="12" borderId="25" xfId="0" applyFont="1" applyFill="1" applyBorder="1" applyAlignment="1">
      <alignment horizontal="center"/>
    </xf>
    <xf numFmtId="0" fontId="28" fillId="0" borderId="0" xfId="0" applyFont="1"/>
    <xf numFmtId="1" fontId="28" fillId="9" borderId="12" xfId="0" applyNumberFormat="1" applyFont="1" applyFill="1" applyBorder="1" applyAlignment="1">
      <alignment horizontal="center"/>
    </xf>
    <xf numFmtId="1" fontId="28" fillId="9" borderId="13" xfId="0" applyNumberFormat="1" applyFont="1" applyFill="1" applyBorder="1" applyAlignment="1">
      <alignment horizontal="center"/>
    </xf>
    <xf numFmtId="1" fontId="28" fillId="9" borderId="38" xfId="0" applyNumberFormat="1" applyFont="1" applyFill="1" applyBorder="1" applyAlignment="1">
      <alignment horizontal="center"/>
    </xf>
    <xf numFmtId="1" fontId="28" fillId="8" borderId="12" xfId="0" applyNumberFormat="1" applyFont="1" applyFill="1" applyBorder="1" applyAlignment="1">
      <alignment horizontal="center"/>
    </xf>
    <xf numFmtId="1" fontId="28" fillId="8" borderId="13" xfId="0" applyNumberFormat="1" applyFont="1" applyFill="1" applyBorder="1" applyAlignment="1">
      <alignment horizontal="center"/>
    </xf>
    <xf numFmtId="1" fontId="28" fillId="8" borderId="18" xfId="0" applyNumberFormat="1" applyFont="1" applyFill="1" applyBorder="1" applyAlignment="1">
      <alignment horizontal="center"/>
    </xf>
    <xf numFmtId="1" fontId="28" fillId="10" borderId="12" xfId="0" applyNumberFormat="1" applyFont="1" applyFill="1" applyBorder="1" applyAlignment="1">
      <alignment horizontal="center"/>
    </xf>
    <xf numFmtId="1" fontId="28" fillId="10" borderId="13" xfId="0" applyNumberFormat="1" applyFont="1" applyFill="1" applyBorder="1" applyAlignment="1">
      <alignment horizontal="center"/>
    </xf>
    <xf numFmtId="1" fontId="28" fillId="10" borderId="18" xfId="0" applyNumberFormat="1" applyFont="1" applyFill="1" applyBorder="1" applyAlignment="1">
      <alignment horizontal="center"/>
    </xf>
    <xf numFmtId="1" fontId="28" fillId="4" borderId="12" xfId="0" applyNumberFormat="1" applyFont="1" applyFill="1" applyBorder="1" applyAlignment="1">
      <alignment horizontal="center"/>
    </xf>
    <xf numFmtId="1" fontId="28" fillId="4" borderId="13" xfId="0" applyNumberFormat="1" applyFont="1" applyFill="1" applyBorder="1" applyAlignment="1">
      <alignment horizontal="center"/>
    </xf>
    <xf numFmtId="1" fontId="28" fillId="4" borderId="18" xfId="0" applyNumberFormat="1" applyFont="1" applyFill="1" applyBorder="1" applyAlignment="1">
      <alignment horizontal="center"/>
    </xf>
    <xf numFmtId="1" fontId="28" fillId="11" borderId="60" xfId="0" applyNumberFormat="1" applyFont="1" applyFill="1" applyBorder="1" applyAlignment="1">
      <alignment horizontal="center"/>
    </xf>
    <xf numFmtId="1" fontId="28" fillId="12" borderId="12" xfId="0" applyNumberFormat="1" applyFont="1" applyFill="1" applyBorder="1" applyAlignment="1">
      <alignment horizontal="center"/>
    </xf>
    <xf numFmtId="1" fontId="28" fillId="12" borderId="38" xfId="0" applyNumberFormat="1" applyFont="1" applyFill="1" applyBorder="1" applyAlignment="1">
      <alignment horizontal="center"/>
    </xf>
    <xf numFmtId="0" fontId="28" fillId="0" borderId="13" xfId="0" applyFont="1" applyBorder="1" applyAlignment="1">
      <alignment horizontal="center"/>
    </xf>
    <xf numFmtId="164" fontId="28" fillId="0" borderId="18" xfId="0" applyNumberFormat="1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9" borderId="15" xfId="0" applyFont="1" applyFill="1" applyBorder="1" applyAlignment="1">
      <alignment horizontal="center"/>
    </xf>
    <xf numFmtId="0" fontId="28" fillId="8" borderId="14" xfId="0" applyFont="1" applyFill="1" applyBorder="1" applyAlignment="1">
      <alignment horizontal="center"/>
    </xf>
    <xf numFmtId="0" fontId="28" fillId="10" borderId="14" xfId="0" applyFont="1" applyFill="1" applyBorder="1" applyAlignment="1">
      <alignment horizontal="center"/>
    </xf>
    <xf numFmtId="0" fontId="28" fillId="4" borderId="14" xfId="0" applyFont="1" applyFill="1" applyBorder="1" applyAlignment="1">
      <alignment horizontal="center"/>
    </xf>
    <xf numFmtId="0" fontId="28" fillId="11" borderId="14" xfId="0" applyFont="1" applyFill="1" applyBorder="1" applyAlignment="1">
      <alignment horizontal="center"/>
    </xf>
    <xf numFmtId="0" fontId="28" fillId="12" borderId="26" xfId="0" applyFont="1" applyFill="1" applyBorder="1" applyAlignment="1">
      <alignment horizontal="center"/>
    </xf>
    <xf numFmtId="1" fontId="28" fillId="9" borderId="15" xfId="0" applyNumberFormat="1" applyFont="1" applyFill="1" applyBorder="1" applyAlignment="1">
      <alignment horizontal="center"/>
    </xf>
    <xf numFmtId="1" fontId="28" fillId="9" borderId="14" xfId="0" applyNumberFormat="1" applyFont="1" applyFill="1" applyBorder="1" applyAlignment="1">
      <alignment horizontal="center"/>
    </xf>
    <xf numFmtId="1" fontId="28" fillId="9" borderId="26" xfId="0" applyNumberFormat="1" applyFont="1" applyFill="1" applyBorder="1" applyAlignment="1">
      <alignment horizontal="center"/>
    </xf>
    <xf numFmtId="1" fontId="28" fillId="8" borderId="15" xfId="0" applyNumberFormat="1" applyFont="1" applyFill="1" applyBorder="1" applyAlignment="1">
      <alignment horizontal="center"/>
    </xf>
    <xf numFmtId="1" fontId="28" fillId="8" borderId="14" xfId="0" applyNumberFormat="1" applyFont="1" applyFill="1" applyBorder="1" applyAlignment="1">
      <alignment horizontal="center"/>
    </xf>
    <xf numFmtId="1" fontId="28" fillId="8" borderId="19" xfId="0" applyNumberFormat="1" applyFont="1" applyFill="1" applyBorder="1" applyAlignment="1">
      <alignment horizontal="center"/>
    </xf>
    <xf numFmtId="1" fontId="28" fillId="10" borderId="15" xfId="0" applyNumberFormat="1" applyFont="1" applyFill="1" applyBorder="1" applyAlignment="1">
      <alignment horizontal="center"/>
    </xf>
    <xf numFmtId="1" fontId="28" fillId="10" borderId="14" xfId="0" applyNumberFormat="1" applyFont="1" applyFill="1" applyBorder="1" applyAlignment="1">
      <alignment horizontal="center"/>
    </xf>
    <xf numFmtId="1" fontId="28" fillId="10" borderId="19" xfId="0" applyNumberFormat="1" applyFont="1" applyFill="1" applyBorder="1" applyAlignment="1">
      <alignment horizontal="center"/>
    </xf>
    <xf numFmtId="1" fontId="28" fillId="4" borderId="15" xfId="0" applyNumberFormat="1" applyFont="1" applyFill="1" applyBorder="1" applyAlignment="1">
      <alignment horizontal="center"/>
    </xf>
    <xf numFmtId="1" fontId="28" fillId="4" borderId="14" xfId="0" applyNumberFormat="1" applyFont="1" applyFill="1" applyBorder="1" applyAlignment="1">
      <alignment horizontal="center"/>
    </xf>
    <xf numFmtId="1" fontId="28" fillId="4" borderId="19" xfId="0" applyNumberFormat="1" applyFont="1" applyFill="1" applyBorder="1" applyAlignment="1">
      <alignment horizontal="center"/>
    </xf>
    <xf numFmtId="1" fontId="28" fillId="11" borderId="34" xfId="0" applyNumberFormat="1" applyFont="1" applyFill="1" applyBorder="1" applyAlignment="1">
      <alignment horizontal="center"/>
    </xf>
    <xf numFmtId="1" fontId="28" fillId="12" borderId="15" xfId="0" applyNumberFormat="1" applyFont="1" applyFill="1" applyBorder="1" applyAlignment="1">
      <alignment horizontal="center"/>
    </xf>
    <xf numFmtId="1" fontId="28" fillId="12" borderId="26" xfId="0" applyNumberFormat="1" applyFont="1" applyFill="1" applyBorder="1" applyAlignment="1">
      <alignment horizontal="center"/>
    </xf>
    <xf numFmtId="0" fontId="28" fillId="0" borderId="58" xfId="0" applyFont="1" applyBorder="1" applyAlignment="1">
      <alignment horizontal="center"/>
    </xf>
    <xf numFmtId="164" fontId="28" fillId="0" borderId="52" xfId="0" applyNumberFormat="1" applyFont="1" applyBorder="1" applyAlignment="1">
      <alignment horizontal="center"/>
    </xf>
    <xf numFmtId="164" fontId="28" fillId="3" borderId="43" xfId="0" applyNumberFormat="1" applyFont="1" applyFill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9" borderId="20" xfId="0" applyFont="1" applyFill="1" applyBorder="1" applyAlignment="1">
      <alignment horizontal="center"/>
    </xf>
    <xf numFmtId="0" fontId="28" fillId="8" borderId="22" xfId="0" applyFont="1" applyFill="1" applyBorder="1" applyAlignment="1">
      <alignment horizontal="center"/>
    </xf>
    <xf numFmtId="0" fontId="28" fillId="10" borderId="22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28" fillId="11" borderId="22" xfId="0" applyFont="1" applyFill="1" applyBorder="1" applyAlignment="1">
      <alignment horizontal="center"/>
    </xf>
    <xf numFmtId="0" fontId="28" fillId="12" borderId="27" xfId="0" applyFont="1" applyFill="1" applyBorder="1" applyAlignment="1">
      <alignment horizontal="center"/>
    </xf>
    <xf numFmtId="164" fontId="6" fillId="14" borderId="15" xfId="2" applyNumberFormat="1" applyFont="1" applyFill="1" applyBorder="1" applyAlignment="1" applyProtection="1">
      <alignment horizontal="center"/>
    </xf>
    <xf numFmtId="164" fontId="6" fillId="14" borderId="14" xfId="2" applyNumberFormat="1" applyFont="1" applyFill="1" applyBorder="1" applyAlignment="1" applyProtection="1">
      <alignment horizontal="left"/>
    </xf>
    <xf numFmtId="0" fontId="22" fillId="0" borderId="14" xfId="0" applyFont="1" applyBorder="1" applyAlignment="1">
      <alignment horizontal="center"/>
    </xf>
    <xf numFmtId="164" fontId="27" fillId="0" borderId="13" xfId="2" applyNumberFormat="1" applyFont="1" applyFill="1" applyBorder="1" applyAlignment="1" applyProtection="1">
      <alignment horizontal="center"/>
    </xf>
    <xf numFmtId="0" fontId="28" fillId="0" borderId="13" xfId="0" applyFont="1" applyFill="1" applyBorder="1" applyAlignment="1">
      <alignment horizontal="center"/>
    </xf>
    <xf numFmtId="164" fontId="28" fillId="0" borderId="18" xfId="0" applyNumberFormat="1" applyFont="1" applyFill="1" applyBorder="1" applyAlignment="1">
      <alignment horizontal="center"/>
    </xf>
    <xf numFmtId="1" fontId="28" fillId="9" borderId="20" xfId="0" applyNumberFormat="1" applyFont="1" applyFill="1" applyBorder="1" applyAlignment="1">
      <alignment horizontal="center"/>
    </xf>
    <xf numFmtId="1" fontId="28" fillId="9" borderId="22" xfId="0" applyNumberFormat="1" applyFont="1" applyFill="1" applyBorder="1" applyAlignment="1">
      <alignment horizontal="center"/>
    </xf>
    <xf numFmtId="1" fontId="28" fillId="9" borderId="27" xfId="0" applyNumberFormat="1" applyFont="1" applyFill="1" applyBorder="1" applyAlignment="1">
      <alignment horizontal="center"/>
    </xf>
    <xf numFmtId="1" fontId="28" fillId="8" borderId="20" xfId="0" applyNumberFormat="1" applyFont="1" applyFill="1" applyBorder="1" applyAlignment="1">
      <alignment horizontal="center"/>
    </xf>
    <xf numFmtId="1" fontId="28" fillId="8" borderId="22" xfId="0" applyNumberFormat="1" applyFont="1" applyFill="1" applyBorder="1" applyAlignment="1">
      <alignment horizontal="center"/>
    </xf>
    <xf numFmtId="1" fontId="28" fillId="8" borderId="21" xfId="0" applyNumberFormat="1" applyFont="1" applyFill="1" applyBorder="1" applyAlignment="1">
      <alignment horizontal="center"/>
    </xf>
    <xf numFmtId="1" fontId="28" fillId="10" borderId="20" xfId="0" applyNumberFormat="1" applyFont="1" applyFill="1" applyBorder="1" applyAlignment="1">
      <alignment horizontal="center"/>
    </xf>
    <xf numFmtId="1" fontId="28" fillId="10" borderId="22" xfId="0" applyNumberFormat="1" applyFont="1" applyFill="1" applyBorder="1" applyAlignment="1">
      <alignment horizontal="center"/>
    </xf>
    <xf numFmtId="1" fontId="28" fillId="10" borderId="21" xfId="0" applyNumberFormat="1" applyFont="1" applyFill="1" applyBorder="1" applyAlignment="1">
      <alignment horizontal="center"/>
    </xf>
    <xf numFmtId="1" fontId="28" fillId="4" borderId="20" xfId="0" applyNumberFormat="1" applyFont="1" applyFill="1" applyBorder="1" applyAlignment="1">
      <alignment horizontal="center"/>
    </xf>
    <xf numFmtId="1" fontId="28" fillId="4" borderId="22" xfId="0" applyNumberFormat="1" applyFont="1" applyFill="1" applyBorder="1" applyAlignment="1">
      <alignment horizontal="center"/>
    </xf>
    <xf numFmtId="1" fontId="28" fillId="4" borderId="21" xfId="0" applyNumberFormat="1" applyFont="1" applyFill="1" applyBorder="1" applyAlignment="1">
      <alignment horizontal="center"/>
    </xf>
    <xf numFmtId="1" fontId="28" fillId="11" borderId="35" xfId="0" applyNumberFormat="1" applyFont="1" applyFill="1" applyBorder="1" applyAlignment="1">
      <alignment horizontal="center"/>
    </xf>
    <xf numFmtId="1" fontId="28" fillId="12" borderId="20" xfId="0" applyNumberFormat="1" applyFont="1" applyFill="1" applyBorder="1" applyAlignment="1">
      <alignment horizontal="center"/>
    </xf>
    <xf numFmtId="1" fontId="28" fillId="12" borderId="27" xfId="0" applyNumberFormat="1" applyFont="1" applyFill="1" applyBorder="1" applyAlignment="1">
      <alignment horizontal="center"/>
    </xf>
    <xf numFmtId="164" fontId="6" fillId="14" borderId="20" xfId="2" applyNumberFormat="1" applyFont="1" applyFill="1" applyBorder="1" applyAlignment="1" applyProtection="1">
      <alignment horizontal="center"/>
    </xf>
    <xf numFmtId="164" fontId="6" fillId="14" borderId="22" xfId="2" applyNumberFormat="1" applyFont="1" applyFill="1" applyBorder="1" applyAlignment="1" applyProtection="1">
      <alignment horizontal="left"/>
    </xf>
    <xf numFmtId="164" fontId="6" fillId="14" borderId="23" xfId="2" applyNumberFormat="1" applyFont="1" applyFill="1" applyBorder="1" applyAlignment="1" applyProtection="1">
      <alignment horizontal="center"/>
    </xf>
    <xf numFmtId="164" fontId="6" fillId="14" borderId="24" xfId="2" applyNumberFormat="1" applyFont="1" applyFill="1" applyBorder="1" applyAlignment="1" applyProtection="1">
      <alignment horizontal="left"/>
    </xf>
    <xf numFmtId="0" fontId="0" fillId="0" borderId="0" xfId="0" applyFill="1" applyBorder="1"/>
    <xf numFmtId="1" fontId="28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164" fontId="9" fillId="0" borderId="0" xfId="2" applyNumberFormat="1" applyFont="1" applyFill="1" applyBorder="1" applyAlignment="1" applyProtection="1">
      <alignment horizontal="center"/>
    </xf>
    <xf numFmtId="164" fontId="0" fillId="0" borderId="0" xfId="0" applyNumberFormat="1"/>
    <xf numFmtId="0" fontId="22" fillId="0" borderId="14" xfId="0" applyFont="1" applyBorder="1" applyAlignment="1">
      <alignment horizontal="center"/>
    </xf>
    <xf numFmtId="0" fontId="0" fillId="0" borderId="61" xfId="0" applyFill="1" applyBorder="1"/>
    <xf numFmtId="0" fontId="22" fillId="0" borderId="14" xfId="0" applyFont="1" applyBorder="1" applyAlignment="1">
      <alignment horizontal="center"/>
    </xf>
    <xf numFmtId="0" fontId="29" fillId="0" borderId="0" xfId="0" applyFont="1"/>
    <xf numFmtId="164" fontId="30" fillId="0" borderId="2" xfId="2" applyNumberFormat="1" applyFont="1" applyBorder="1" applyAlignment="1" applyProtection="1">
      <alignment horizontal="center"/>
    </xf>
    <xf numFmtId="164" fontId="30" fillId="0" borderId="1" xfId="2" applyNumberFormat="1" applyFont="1" applyBorder="1" applyProtection="1"/>
    <xf numFmtId="0" fontId="29" fillId="0" borderId="1" xfId="0" applyFont="1" applyBorder="1"/>
    <xf numFmtId="0" fontId="29" fillId="0" borderId="1" xfId="0" applyFont="1" applyBorder="1" applyAlignment="1">
      <alignment horizontal="center"/>
    </xf>
    <xf numFmtId="0" fontId="29" fillId="0" borderId="3" xfId="0" applyFont="1" applyBorder="1"/>
    <xf numFmtId="164" fontId="21" fillId="0" borderId="8" xfId="2" applyNumberFormat="1" applyFont="1" applyBorder="1" applyAlignment="1" applyProtection="1">
      <alignment horizontal="left"/>
    </xf>
    <xf numFmtId="0" fontId="32" fillId="0" borderId="9" xfId="0" applyFont="1" applyBorder="1"/>
    <xf numFmtId="164" fontId="21" fillId="0" borderId="9" xfId="2" applyNumberFormat="1" applyFont="1" applyBorder="1" applyAlignment="1" applyProtection="1">
      <alignment horizontal="center"/>
    </xf>
    <xf numFmtId="0" fontId="29" fillId="0" borderId="9" xfId="0" applyFont="1" applyBorder="1"/>
    <xf numFmtId="0" fontId="29" fillId="0" borderId="9" xfId="0" applyFont="1" applyBorder="1" applyAlignment="1">
      <alignment horizontal="center"/>
    </xf>
    <xf numFmtId="0" fontId="29" fillId="0" borderId="11" xfId="0" applyFont="1" applyBorder="1"/>
    <xf numFmtId="0" fontId="29" fillId="0" borderId="0" xfId="0" applyFont="1" applyBorder="1"/>
    <xf numFmtId="164" fontId="21" fillId="0" borderId="0" xfId="2" applyNumberFormat="1" applyFont="1" applyBorder="1" applyAlignment="1" applyProtection="1">
      <alignment horizontal="left"/>
    </xf>
    <xf numFmtId="0" fontId="32" fillId="0" borderId="0" xfId="0" applyFont="1" applyBorder="1"/>
    <xf numFmtId="164" fontId="21" fillId="0" borderId="0" xfId="2" applyNumberFormat="1" applyFont="1" applyBorder="1" applyAlignment="1" applyProtection="1">
      <alignment horizontal="center"/>
    </xf>
    <xf numFmtId="0" fontId="29" fillId="0" borderId="0" xfId="0" applyFont="1" applyBorder="1" applyAlignment="1">
      <alignment horizontal="center"/>
    </xf>
    <xf numFmtId="0" fontId="29" fillId="0" borderId="23" xfId="0" applyFont="1" applyBorder="1"/>
    <xf numFmtId="0" fontId="29" fillId="0" borderId="23" xfId="0" applyFont="1" applyBorder="1" applyAlignment="1">
      <alignment textRotation="90"/>
    </xf>
    <xf numFmtId="0" fontId="29" fillId="0" borderId="24" xfId="0" applyFont="1" applyBorder="1" applyAlignment="1">
      <alignment textRotation="90"/>
    </xf>
    <xf numFmtId="0" fontId="29" fillId="0" borderId="31" xfId="0" applyFont="1" applyBorder="1" applyAlignment="1">
      <alignment textRotation="90"/>
    </xf>
    <xf numFmtId="0" fontId="29" fillId="0" borderId="25" xfId="0" applyFont="1" applyBorder="1" applyAlignment="1">
      <alignment textRotation="90"/>
    </xf>
    <xf numFmtId="0" fontId="29" fillId="0" borderId="24" xfId="0" applyFont="1" applyBorder="1" applyAlignment="1">
      <alignment horizontal="left" textRotation="90" wrapText="1"/>
    </xf>
    <xf numFmtId="164" fontId="21" fillId="0" borderId="20" xfId="2" applyNumberFormat="1" applyFont="1" applyBorder="1" applyAlignment="1" applyProtection="1">
      <alignment horizontal="center"/>
    </xf>
    <xf numFmtId="0" fontId="29" fillId="0" borderId="15" xfId="0" applyFont="1" applyBorder="1" applyAlignment="1">
      <alignment textRotation="90"/>
    </xf>
    <xf numFmtId="0" fontId="29" fillId="0" borderId="14" xfId="0" applyFont="1" applyBorder="1" applyAlignment="1">
      <alignment textRotation="90"/>
    </xf>
    <xf numFmtId="0" fontId="29" fillId="0" borderId="19" xfId="0" applyFont="1" applyBorder="1" applyAlignment="1">
      <alignment textRotation="90"/>
    </xf>
    <xf numFmtId="0" fontId="29" fillId="0" borderId="26" xfId="0" applyFont="1" applyBorder="1" applyAlignment="1">
      <alignment textRotation="90"/>
    </xf>
    <xf numFmtId="0" fontId="29" fillId="0" borderId="14" xfId="0" applyFont="1" applyBorder="1" applyAlignment="1">
      <alignment horizontal="left" textRotation="90" wrapText="1"/>
    </xf>
    <xf numFmtId="164" fontId="31" fillId="0" borderId="23" xfId="2" applyNumberFormat="1" applyFont="1" applyBorder="1" applyAlignment="1" applyProtection="1">
      <alignment horizontal="center"/>
    </xf>
    <xf numFmtId="0" fontId="29" fillId="0" borderId="15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9" fillId="0" borderId="0" xfId="0" applyFont="1" applyAlignment="1">
      <alignment horizontal="center"/>
    </xf>
    <xf numFmtId="164" fontId="31" fillId="0" borderId="15" xfId="2" applyNumberFormat="1" applyFont="1" applyBorder="1" applyAlignment="1" applyProtection="1">
      <alignment horizontal="center"/>
    </xf>
    <xf numFmtId="0" fontId="29" fillId="0" borderId="26" xfId="0" applyFont="1" applyBorder="1" applyAlignment="1">
      <alignment horizontal="center"/>
    </xf>
    <xf numFmtId="0" fontId="29" fillId="2" borderId="14" xfId="0" applyFont="1" applyFill="1" applyBorder="1" applyAlignment="1">
      <alignment horizontal="center"/>
    </xf>
    <xf numFmtId="164" fontId="31" fillId="0" borderId="20" xfId="2" applyNumberFormat="1" applyFont="1" applyBorder="1" applyAlignment="1" applyProtection="1">
      <alignment horizontal="center"/>
    </xf>
    <xf numFmtId="0" fontId="29" fillId="0" borderId="22" xfId="0" applyFont="1" applyBorder="1" applyAlignment="1">
      <alignment horizontal="center"/>
    </xf>
    <xf numFmtId="0" fontId="29" fillId="0" borderId="27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165" fontId="31" fillId="2" borderId="32" xfId="2" applyNumberFormat="1" applyFont="1" applyFill="1" applyBorder="1" applyAlignment="1" applyProtection="1">
      <alignment horizontal="left"/>
    </xf>
    <xf numFmtId="1" fontId="29" fillId="0" borderId="23" xfId="0" applyNumberFormat="1" applyFont="1" applyBorder="1" applyAlignment="1">
      <alignment horizontal="center"/>
    </xf>
    <xf numFmtId="1" fontId="29" fillId="0" borderId="24" xfId="0" applyNumberFormat="1" applyFont="1" applyBorder="1" applyAlignment="1">
      <alignment horizontal="center"/>
    </xf>
    <xf numFmtId="1" fontId="29" fillId="0" borderId="25" xfId="0" applyNumberFormat="1" applyFont="1" applyBorder="1" applyAlignment="1">
      <alignment horizontal="center"/>
    </xf>
    <xf numFmtId="1" fontId="29" fillId="0" borderId="31" xfId="0" applyNumberFormat="1" applyFont="1" applyBorder="1" applyAlignment="1">
      <alignment horizontal="center"/>
    </xf>
    <xf numFmtId="164" fontId="31" fillId="2" borderId="9" xfId="2" applyNumberFormat="1" applyFont="1" applyFill="1" applyBorder="1" applyAlignment="1" applyProtection="1">
      <alignment horizontal="left"/>
    </xf>
    <xf numFmtId="164" fontId="31" fillId="2" borderId="32" xfId="2" applyNumberFormat="1" applyFont="1" applyFill="1" applyBorder="1" applyAlignment="1" applyProtection="1">
      <alignment horizontal="left"/>
    </xf>
    <xf numFmtId="0" fontId="14" fillId="5" borderId="4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4" fillId="8" borderId="4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14" fillId="8" borderId="5" xfId="0" applyFont="1" applyFill="1" applyBorder="1" applyAlignment="1">
      <alignment horizontal="center"/>
    </xf>
    <xf numFmtId="164" fontId="16" fillId="0" borderId="4" xfId="2" applyNumberFormat="1" applyFont="1" applyBorder="1" applyAlignment="1" applyProtection="1">
      <alignment horizontal="center" vertical="center"/>
    </xf>
    <xf numFmtId="164" fontId="16" fillId="0" borderId="0" xfId="2" applyNumberFormat="1" applyFont="1" applyBorder="1" applyAlignment="1" applyProtection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164" fontId="16" fillId="0" borderId="5" xfId="2" applyNumberFormat="1" applyFont="1" applyBorder="1" applyAlignment="1" applyProtection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0" fillId="9" borderId="23" xfId="0" applyFont="1" applyFill="1" applyBorder="1" applyAlignment="1">
      <alignment horizontal="center"/>
    </xf>
    <xf numFmtId="0" fontId="10" fillId="9" borderId="24" xfId="0" applyFont="1" applyFill="1" applyBorder="1" applyAlignment="1">
      <alignment horizontal="center"/>
    </xf>
    <xf numFmtId="0" fontId="10" fillId="9" borderId="25" xfId="0" applyFont="1" applyFill="1" applyBorder="1" applyAlignment="1">
      <alignment horizontal="center"/>
    </xf>
    <xf numFmtId="0" fontId="10" fillId="8" borderId="23" xfId="0" applyFont="1" applyFill="1" applyBorder="1" applyAlignment="1">
      <alignment horizontal="center"/>
    </xf>
    <xf numFmtId="0" fontId="10" fillId="8" borderId="24" xfId="0" applyFont="1" applyFill="1" applyBorder="1" applyAlignment="1">
      <alignment horizontal="center"/>
    </xf>
    <xf numFmtId="0" fontId="10" fillId="8" borderId="31" xfId="0" applyFont="1" applyFill="1" applyBorder="1" applyAlignment="1">
      <alignment horizontal="center"/>
    </xf>
    <xf numFmtId="0" fontId="19" fillId="10" borderId="23" xfId="0" applyFont="1" applyFill="1" applyBorder="1" applyAlignment="1">
      <alignment horizontal="center"/>
    </xf>
    <xf numFmtId="0" fontId="19" fillId="10" borderId="24" xfId="0" applyFont="1" applyFill="1" applyBorder="1" applyAlignment="1">
      <alignment horizontal="center"/>
    </xf>
    <xf numFmtId="0" fontId="19" fillId="10" borderId="31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9" fillId="4" borderId="23" xfId="0" applyFont="1" applyFill="1" applyBorder="1" applyAlignment="1">
      <alignment horizontal="center"/>
    </xf>
    <xf numFmtId="0" fontId="19" fillId="4" borderId="24" xfId="0" applyFont="1" applyFill="1" applyBorder="1" applyAlignment="1">
      <alignment horizontal="center"/>
    </xf>
    <xf numFmtId="0" fontId="19" fillId="4" borderId="31" xfId="0" applyFont="1" applyFill="1" applyBorder="1" applyAlignment="1">
      <alignment horizontal="center"/>
    </xf>
    <xf numFmtId="0" fontId="19" fillId="12" borderId="23" xfId="0" applyFont="1" applyFill="1" applyBorder="1" applyAlignment="1">
      <alignment horizontal="center"/>
    </xf>
    <xf numFmtId="0" fontId="19" fillId="12" borderId="25" xfId="0" applyFont="1" applyFill="1" applyBorder="1" applyAlignment="1">
      <alignment horizontal="center"/>
    </xf>
    <xf numFmtId="164" fontId="20" fillId="0" borderId="4" xfId="2" applyNumberFormat="1" applyFont="1" applyBorder="1" applyAlignment="1" applyProtection="1">
      <alignment horizontal="center"/>
    </xf>
    <xf numFmtId="164" fontId="20" fillId="0" borderId="0" xfId="2" applyNumberFormat="1" applyFont="1" applyBorder="1" applyAlignment="1" applyProtection="1">
      <alignment horizontal="center"/>
    </xf>
    <xf numFmtId="164" fontId="20" fillId="0" borderId="5" xfId="2" applyNumberFormat="1" applyFont="1" applyBorder="1" applyAlignment="1" applyProtection="1">
      <alignment horizontal="center"/>
    </xf>
    <xf numFmtId="0" fontId="22" fillId="0" borderId="14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1" fontId="0" fillId="0" borderId="32" xfId="0" applyNumberFormat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1" fontId="0" fillId="0" borderId="32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" fontId="0" fillId="0" borderId="47" xfId="0" applyNumberFormat="1" applyBorder="1" applyAlignment="1">
      <alignment horizontal="center"/>
    </xf>
    <xf numFmtId="1" fontId="0" fillId="0" borderId="48" xfId="0" applyNumberForma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47" xfId="0" applyNumberFormat="1" applyBorder="1" applyAlignment="1">
      <alignment horizontal="left"/>
    </xf>
    <xf numFmtId="1" fontId="0" fillId="0" borderId="48" xfId="0" applyNumberForma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64" fontId="31" fillId="0" borderId="4" xfId="2" applyNumberFormat="1" applyFont="1" applyBorder="1" applyAlignment="1" applyProtection="1">
      <alignment horizontal="left" vertical="center"/>
    </xf>
    <xf numFmtId="164" fontId="31" fillId="0" borderId="0" xfId="2" applyNumberFormat="1" applyFont="1" applyBorder="1" applyAlignment="1" applyProtection="1">
      <alignment horizontal="left" vertical="center"/>
    </xf>
    <xf numFmtId="164" fontId="31" fillId="0" borderId="5" xfId="2" applyNumberFormat="1" applyFont="1" applyBorder="1" applyAlignment="1" applyProtection="1">
      <alignment horizontal="left" vertical="center"/>
    </xf>
    <xf numFmtId="164" fontId="21" fillId="0" borderId="4" xfId="2" applyNumberFormat="1" applyFont="1" applyBorder="1" applyAlignment="1" applyProtection="1">
      <alignment horizontal="left"/>
    </xf>
    <xf numFmtId="164" fontId="21" fillId="0" borderId="0" xfId="2" applyNumberFormat="1" applyFont="1" applyBorder="1" applyAlignment="1" applyProtection="1">
      <alignment horizontal="left"/>
    </xf>
    <xf numFmtId="164" fontId="21" fillId="0" borderId="5" xfId="2" applyNumberFormat="1" applyFont="1" applyBorder="1" applyAlignment="1" applyProtection="1">
      <alignment horizontal="left"/>
    </xf>
    <xf numFmtId="0" fontId="29" fillId="0" borderId="32" xfId="0" applyFont="1" applyBorder="1" applyAlignment="1">
      <alignment horizontal="center"/>
    </xf>
    <xf numFmtId="0" fontId="29" fillId="0" borderId="47" xfId="0" applyFont="1" applyBorder="1" applyAlignment="1">
      <alignment horizontal="center"/>
    </xf>
    <xf numFmtId="0" fontId="29" fillId="0" borderId="48" xfId="0" applyFont="1" applyBorder="1" applyAlignment="1">
      <alignment horizontal="center"/>
    </xf>
    <xf numFmtId="1" fontId="29" fillId="0" borderId="32" xfId="0" applyNumberFormat="1" applyFont="1" applyBorder="1" applyAlignment="1">
      <alignment horizontal="center"/>
    </xf>
    <xf numFmtId="1" fontId="29" fillId="0" borderId="32" xfId="0" applyNumberFormat="1" applyFont="1" applyBorder="1" applyAlignment="1">
      <alignment horizontal="left"/>
    </xf>
    <xf numFmtId="1" fontId="29" fillId="0" borderId="47" xfId="0" applyNumberFormat="1" applyFont="1" applyBorder="1" applyAlignment="1">
      <alignment horizontal="left"/>
    </xf>
    <xf numFmtId="1" fontId="29" fillId="0" borderId="48" xfId="0" applyNumberFormat="1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" fontId="29" fillId="0" borderId="47" xfId="0" applyNumberFormat="1" applyFont="1" applyBorder="1" applyAlignment="1">
      <alignment horizontal="center"/>
    </xf>
    <xf numFmtId="1" fontId="29" fillId="0" borderId="48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2" fillId="0" borderId="0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</cellXfs>
  <cellStyles count="4">
    <cellStyle name="Migliaia [0]" xfId="1" builtinId="6"/>
    <cellStyle name="Normale" xfId="0" builtinId="0"/>
    <cellStyle name="Normale_1.2" xfId="2"/>
    <cellStyle name="Percentuale" xfId="3" builtinId="5"/>
  </cellStyles>
  <dxfs count="3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CCFFCC"/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216113</xdr:colOff>
      <xdr:row>1</xdr:row>
      <xdr:rowOff>114299</xdr:rowOff>
    </xdr:from>
    <xdr:to>
      <xdr:col>2</xdr:col>
      <xdr:colOff>797138</xdr:colOff>
      <xdr:row>5</xdr:row>
      <xdr:rowOff>105832</xdr:rowOff>
    </xdr:to>
    <xdr:pic>
      <xdr:nvPicPr>
        <xdr:cNvPr id="1126" name="Picture 1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004" y="280786"/>
          <a:ext cx="875580" cy="683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216113</xdr:colOff>
      <xdr:row>1</xdr:row>
      <xdr:rowOff>114299</xdr:rowOff>
    </xdr:from>
    <xdr:to>
      <xdr:col>1</xdr:col>
      <xdr:colOff>797138</xdr:colOff>
      <xdr:row>5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284" y="277585"/>
          <a:ext cx="874940" cy="688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8371" y="114299"/>
          <a:ext cx="632972" cy="688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2973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ati.marino.it\Dati\Ascan_Anagrafe\Copia%20di%20CONTROLLO%20ELEZIONI%20AMMINISTRATIVE%20CONTROLLAT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otanti"/>
      <sheetName val="SpoglioCL"/>
      <sheetName val="Pref Coal1Colizza"/>
      <sheetName val="Pref Coal2 DeSantis"/>
      <sheetName val="Pref Coal3 Venanzoni"/>
      <sheetName val="Pref Coal4 Cecchi"/>
      <sheetName val="Pref Coal5 Enderle"/>
      <sheetName val="Pref Coal6 Martella"/>
    </sheetNames>
    <sheetDataSet>
      <sheetData sheetId="0">
        <row r="12">
          <cell r="L12">
            <v>626</v>
          </cell>
        </row>
        <row r="13">
          <cell r="L13">
            <v>668</v>
          </cell>
        </row>
        <row r="14">
          <cell r="L14">
            <v>718</v>
          </cell>
        </row>
        <row r="15">
          <cell r="L15">
            <v>615</v>
          </cell>
        </row>
        <row r="16">
          <cell r="L16">
            <v>675</v>
          </cell>
        </row>
        <row r="17">
          <cell r="L17">
            <v>609</v>
          </cell>
        </row>
        <row r="18">
          <cell r="L18">
            <v>643</v>
          </cell>
        </row>
        <row r="19">
          <cell r="L19">
            <v>610</v>
          </cell>
        </row>
        <row r="20">
          <cell r="L20">
            <v>602</v>
          </cell>
        </row>
        <row r="21">
          <cell r="L21">
            <v>629</v>
          </cell>
        </row>
        <row r="22">
          <cell r="L22">
            <v>701</v>
          </cell>
        </row>
        <row r="23">
          <cell r="L23">
            <v>660</v>
          </cell>
        </row>
        <row r="24">
          <cell r="L24">
            <v>634</v>
          </cell>
        </row>
        <row r="25">
          <cell r="L25">
            <v>753</v>
          </cell>
        </row>
        <row r="26">
          <cell r="L26">
            <v>702</v>
          </cell>
        </row>
        <row r="27">
          <cell r="L27">
            <v>568</v>
          </cell>
        </row>
        <row r="28">
          <cell r="L28">
            <v>606</v>
          </cell>
        </row>
        <row r="29">
          <cell r="L29">
            <v>570</v>
          </cell>
        </row>
        <row r="30">
          <cell r="L30">
            <v>584</v>
          </cell>
        </row>
        <row r="31">
          <cell r="L31">
            <v>607</v>
          </cell>
        </row>
        <row r="32">
          <cell r="L32">
            <v>694</v>
          </cell>
        </row>
        <row r="33">
          <cell r="L33">
            <v>513</v>
          </cell>
        </row>
        <row r="34">
          <cell r="L34">
            <v>553</v>
          </cell>
        </row>
        <row r="35">
          <cell r="L35">
            <v>562</v>
          </cell>
        </row>
        <row r="36">
          <cell r="L36">
            <v>638</v>
          </cell>
        </row>
        <row r="37">
          <cell r="L37">
            <v>588</v>
          </cell>
        </row>
        <row r="38">
          <cell r="L38">
            <v>645</v>
          </cell>
        </row>
        <row r="39">
          <cell r="L39">
            <v>623</v>
          </cell>
        </row>
        <row r="40">
          <cell r="L40">
            <v>616</v>
          </cell>
        </row>
        <row r="41">
          <cell r="L41">
            <v>599</v>
          </cell>
        </row>
        <row r="42">
          <cell r="L42">
            <v>617</v>
          </cell>
        </row>
        <row r="43">
          <cell r="L43">
            <v>585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50"/>
  <sheetViews>
    <sheetView showGridLines="0" workbookViewId="0">
      <selection activeCell="D18" sqref="D18"/>
    </sheetView>
  </sheetViews>
  <sheetFormatPr defaultRowHeight="12.75"/>
  <cols>
    <col min="1" max="1" width="2.42578125" customWidth="1"/>
    <col min="2" max="2" width="4.140625" bestFit="1" customWidth="1"/>
    <col min="3" max="3" width="17.42578125" style="35" bestFit="1" customWidth="1"/>
    <col min="4" max="4" width="8.140625" customWidth="1"/>
    <col min="5" max="5" width="8.85546875" customWidth="1"/>
    <col min="6" max="6" width="9.42578125" customWidth="1"/>
    <col min="7" max="7" width="12.7109375" customWidth="1"/>
    <col min="8" max="8" width="7.5703125" bestFit="1" customWidth="1"/>
    <col min="9" max="9" width="8.5703125" bestFit="1" customWidth="1"/>
    <col min="10" max="10" width="7.85546875" customWidth="1"/>
    <col min="11" max="11" width="7.42578125" customWidth="1"/>
    <col min="12" max="12" width="7.140625" customWidth="1"/>
    <col min="13" max="13" width="8.85546875" customWidth="1"/>
    <col min="14" max="14" width="6.7109375" customWidth="1"/>
    <col min="15" max="15" width="7.85546875" customWidth="1"/>
    <col min="16" max="16" width="17.5703125" customWidth="1"/>
    <col min="17" max="17" width="30.5703125" customWidth="1"/>
    <col min="18" max="18" width="18" customWidth="1"/>
    <col min="19" max="19" width="23.28515625" style="2" customWidth="1"/>
    <col min="20" max="20" width="19.28515625" customWidth="1"/>
    <col min="21" max="21" width="21" customWidth="1"/>
    <col min="22" max="22" width="20.42578125" customWidth="1"/>
    <col min="23" max="23" width="23.5703125" customWidth="1"/>
    <col min="24" max="32" width="11.7109375" customWidth="1"/>
  </cols>
  <sheetData>
    <row r="1" spans="2:32" ht="13.5" thickBot="1"/>
    <row r="2" spans="2:32" ht="13.5">
      <c r="B2" s="3"/>
      <c r="C2" s="4"/>
      <c r="D2" s="1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7"/>
    </row>
    <row r="3" spans="2:32" ht="13.5">
      <c r="B3" s="6"/>
      <c r="C3" s="76"/>
      <c r="D3" s="7"/>
      <c r="E3" s="7"/>
      <c r="F3" s="319"/>
      <c r="G3" s="13"/>
      <c r="H3" s="319"/>
      <c r="I3" s="319"/>
      <c r="J3" s="319"/>
      <c r="K3" s="319"/>
      <c r="L3" s="319"/>
      <c r="M3" s="319"/>
      <c r="N3" s="319"/>
      <c r="O3" s="319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9"/>
    </row>
    <row r="4" spans="2:32" ht="13.7" customHeight="1">
      <c r="B4" s="531" t="s">
        <v>47</v>
      </c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38"/>
      <c r="AB4" s="538"/>
      <c r="AC4" s="538"/>
      <c r="AD4" s="538"/>
      <c r="AE4" s="539"/>
    </row>
    <row r="5" spans="2:32" ht="13.7" customHeight="1">
      <c r="B5" s="531"/>
      <c r="C5" s="532"/>
      <c r="D5" s="532"/>
      <c r="E5" s="532"/>
      <c r="F5" s="532"/>
      <c r="G5" s="532"/>
      <c r="H5" s="532"/>
      <c r="I5" s="532"/>
      <c r="J5" s="532"/>
      <c r="K5" s="532"/>
      <c r="L5" s="532"/>
      <c r="M5" s="532"/>
      <c r="N5" s="532"/>
      <c r="O5" s="532"/>
      <c r="P5" s="538"/>
      <c r="Q5" s="538"/>
      <c r="R5" s="538"/>
      <c r="S5" s="538"/>
      <c r="T5" s="538"/>
      <c r="U5" s="538"/>
      <c r="V5" s="538"/>
      <c r="W5" s="538"/>
      <c r="X5" s="538"/>
      <c r="Y5" s="538"/>
      <c r="Z5" s="538"/>
      <c r="AA5" s="538"/>
      <c r="AB5" s="538"/>
      <c r="AC5" s="538"/>
      <c r="AD5" s="538"/>
      <c r="AE5" s="539"/>
    </row>
    <row r="6" spans="2:32">
      <c r="B6" s="11" t="s">
        <v>0</v>
      </c>
      <c r="C6" s="76"/>
      <c r="D6" s="12"/>
      <c r="E6" s="12"/>
      <c r="F6" s="319"/>
      <c r="G6" s="13"/>
      <c r="H6" s="319"/>
      <c r="I6" s="319"/>
      <c r="J6" s="319"/>
      <c r="K6" s="319"/>
      <c r="L6" s="319"/>
      <c r="M6" s="319"/>
      <c r="N6" s="319"/>
      <c r="O6" s="319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9"/>
    </row>
    <row r="7" spans="2:32" ht="13.5" thickBot="1">
      <c r="B7" s="77" t="s">
        <v>48</v>
      </c>
      <c r="C7" s="78"/>
      <c r="D7" s="79"/>
      <c r="E7" s="65"/>
      <c r="F7" s="79"/>
      <c r="G7" s="79"/>
      <c r="H7" s="279"/>
      <c r="I7" s="279"/>
      <c r="J7" s="279"/>
      <c r="K7" s="279"/>
      <c r="L7" s="279"/>
      <c r="M7" s="279"/>
      <c r="N7" s="279"/>
      <c r="O7" s="279"/>
      <c r="P7" s="540"/>
      <c r="Q7" s="540"/>
      <c r="R7" s="540"/>
      <c r="S7" s="540"/>
      <c r="T7" s="540"/>
      <c r="U7" s="540"/>
      <c r="V7" s="540"/>
      <c r="W7" s="540"/>
      <c r="X7" s="540"/>
      <c r="Y7" s="540"/>
      <c r="Z7" s="540"/>
      <c r="AA7" s="540"/>
      <c r="AB7" s="540"/>
      <c r="AC7" s="540"/>
      <c r="AD7" s="540"/>
      <c r="AE7" s="541"/>
    </row>
    <row r="8" spans="2:32">
      <c r="B8" s="11"/>
      <c r="C8" s="47"/>
      <c r="D8" s="11"/>
      <c r="E8" s="16"/>
      <c r="F8" s="17"/>
      <c r="G8" s="17" t="s">
        <v>0</v>
      </c>
      <c r="H8" s="18"/>
      <c r="I8" s="18"/>
      <c r="J8" s="533" t="s">
        <v>247</v>
      </c>
      <c r="K8" s="534"/>
      <c r="L8" s="535"/>
      <c r="M8" s="14"/>
      <c r="N8" s="40" t="s">
        <v>1037</v>
      </c>
      <c r="O8" s="10"/>
      <c r="P8" s="519" t="s">
        <v>248</v>
      </c>
      <c r="Q8" s="520"/>
      <c r="R8" s="520"/>
      <c r="S8" s="521"/>
      <c r="T8" s="522" t="s">
        <v>249</v>
      </c>
      <c r="U8" s="523"/>
      <c r="V8" s="523"/>
      <c r="W8" s="524"/>
      <c r="X8" s="525" t="s">
        <v>250</v>
      </c>
      <c r="Y8" s="526"/>
      <c r="Z8" s="526"/>
      <c r="AA8" s="527"/>
      <c r="AB8" s="528" t="s">
        <v>1038</v>
      </c>
      <c r="AC8" s="529"/>
      <c r="AD8" s="529"/>
      <c r="AE8" s="530"/>
    </row>
    <row r="9" spans="2:32">
      <c r="B9" s="11" t="s">
        <v>1</v>
      </c>
      <c r="C9" s="7" t="s">
        <v>2</v>
      </c>
      <c r="D9" s="38" t="s">
        <v>3</v>
      </c>
      <c r="E9" s="14"/>
      <c r="F9" s="9"/>
      <c r="G9" s="9"/>
      <c r="H9" s="15"/>
      <c r="I9" s="15"/>
      <c r="J9" s="14"/>
      <c r="K9" s="9"/>
      <c r="L9" s="10"/>
      <c r="M9" s="14"/>
      <c r="N9" s="9"/>
      <c r="O9" s="10"/>
      <c r="P9" s="104"/>
      <c r="Q9" s="105"/>
      <c r="R9" s="105"/>
      <c r="S9" s="105"/>
      <c r="T9" s="121"/>
      <c r="U9" s="122"/>
      <c r="V9" s="122"/>
      <c r="W9" s="123"/>
      <c r="X9" s="151"/>
      <c r="Y9" s="151"/>
      <c r="Z9" s="151"/>
      <c r="AA9" s="152"/>
      <c r="AB9" s="172"/>
      <c r="AC9" s="172"/>
      <c r="AD9" s="172"/>
      <c r="AE9" s="173"/>
    </row>
    <row r="10" spans="2:32">
      <c r="B10" s="11"/>
      <c r="C10" s="7" t="s">
        <v>4</v>
      </c>
      <c r="D10" s="11"/>
      <c r="E10" s="39" t="s">
        <v>5</v>
      </c>
      <c r="F10" s="40" t="s">
        <v>6</v>
      </c>
      <c r="G10" s="40" t="s">
        <v>7</v>
      </c>
      <c r="H10" s="41" t="s">
        <v>8</v>
      </c>
      <c r="I10" s="41" t="s">
        <v>9</v>
      </c>
      <c r="J10" s="16" t="s">
        <v>10</v>
      </c>
      <c r="K10" s="17" t="s">
        <v>11</v>
      </c>
      <c r="L10" s="19" t="s">
        <v>12</v>
      </c>
      <c r="M10" s="16" t="s">
        <v>10</v>
      </c>
      <c r="N10" s="17" t="s">
        <v>11</v>
      </c>
      <c r="O10" s="19" t="s">
        <v>12</v>
      </c>
      <c r="P10" s="106" t="s">
        <v>10</v>
      </c>
      <c r="Q10" s="107" t="s">
        <v>11</v>
      </c>
      <c r="R10" s="107" t="s">
        <v>12</v>
      </c>
      <c r="S10" s="107" t="s">
        <v>44</v>
      </c>
      <c r="T10" s="124" t="s">
        <v>10</v>
      </c>
      <c r="U10" s="125" t="s">
        <v>11</v>
      </c>
      <c r="V10" s="125" t="s">
        <v>12</v>
      </c>
      <c r="W10" s="126" t="s">
        <v>44</v>
      </c>
      <c r="X10" s="153" t="s">
        <v>10</v>
      </c>
      <c r="Y10" s="153" t="s">
        <v>11</v>
      </c>
      <c r="Z10" s="153" t="s">
        <v>12</v>
      </c>
      <c r="AA10" s="154" t="s">
        <v>44</v>
      </c>
      <c r="AB10" s="174" t="s">
        <v>10</v>
      </c>
      <c r="AC10" s="174" t="s">
        <v>11</v>
      </c>
      <c r="AD10" s="174" t="s">
        <v>12</v>
      </c>
      <c r="AE10" s="175" t="s">
        <v>44</v>
      </c>
    </row>
    <row r="11" spans="2:32" ht="13.5" thickBot="1">
      <c r="B11" s="38" t="s">
        <v>0</v>
      </c>
      <c r="C11" s="47"/>
      <c r="D11" s="11" t="s">
        <v>0</v>
      </c>
      <c r="E11" s="16"/>
      <c r="F11" s="17"/>
      <c r="G11" s="40" t="s">
        <v>13</v>
      </c>
      <c r="H11" s="18"/>
      <c r="I11" s="18"/>
      <c r="J11" s="21"/>
      <c r="K11" s="22"/>
      <c r="L11" s="57"/>
      <c r="M11" s="23"/>
      <c r="N11" s="20"/>
      <c r="O11" s="24"/>
      <c r="P11" s="108"/>
      <c r="Q11" s="109"/>
      <c r="R11" s="109"/>
      <c r="S11" s="110"/>
      <c r="T11" s="127"/>
      <c r="U11" s="128"/>
      <c r="V11" s="128"/>
      <c r="W11" s="129"/>
      <c r="X11" s="153"/>
      <c r="Y11" s="153"/>
      <c r="Z11" s="153"/>
      <c r="AA11" s="152"/>
      <c r="AB11" s="174"/>
      <c r="AC11" s="174"/>
      <c r="AD11" s="174"/>
      <c r="AE11" s="173"/>
    </row>
    <row r="12" spans="2:32">
      <c r="B12" s="48">
        <v>1</v>
      </c>
      <c r="C12" s="350" t="s">
        <v>14</v>
      </c>
      <c r="D12" s="353">
        <f>SpoglioCL!C12</f>
        <v>568</v>
      </c>
      <c r="E12" s="50">
        <f>SpoglioCL!D12</f>
        <v>4</v>
      </c>
      <c r="F12" s="50">
        <f>SpoglioCL!E12</f>
        <v>5</v>
      </c>
      <c r="G12" s="90">
        <f>SpoglioCL!F12</f>
        <v>49</v>
      </c>
      <c r="H12" s="358">
        <f>SUM(D12:G12)</f>
        <v>626</v>
      </c>
      <c r="I12" s="355">
        <f>H12-L12</f>
        <v>0</v>
      </c>
      <c r="J12" s="176">
        <v>295</v>
      </c>
      <c r="K12" s="177">
        <v>331</v>
      </c>
      <c r="L12" s="31">
        <f>SUM(J12:K12)</f>
        <v>626</v>
      </c>
      <c r="M12" s="89">
        <v>515</v>
      </c>
      <c r="N12" s="50">
        <v>600</v>
      </c>
      <c r="O12" s="90">
        <f>SUM(M12:N12)</f>
        <v>1115</v>
      </c>
      <c r="P12" s="325"/>
      <c r="Q12" s="326"/>
      <c r="R12" s="326">
        <v>150</v>
      </c>
      <c r="S12" s="322">
        <f>R12/O12*100</f>
        <v>13.452914798206278</v>
      </c>
      <c r="T12" s="130"/>
      <c r="U12" s="131"/>
      <c r="V12" s="131">
        <v>373</v>
      </c>
      <c r="W12" s="132">
        <f>V12/O12*100</f>
        <v>33.45291479820628</v>
      </c>
      <c r="X12" s="155"/>
      <c r="Y12" s="156"/>
      <c r="Z12" s="156">
        <v>460</v>
      </c>
      <c r="AA12" s="157">
        <f>Z12/O12*100</f>
        <v>41.255605381165921</v>
      </c>
      <c r="AB12" s="176">
        <v>295</v>
      </c>
      <c r="AC12" s="177">
        <v>331</v>
      </c>
      <c r="AD12" s="177">
        <f>AB12+AC12</f>
        <v>626</v>
      </c>
      <c r="AE12" s="178">
        <f>AD12/O12*100</f>
        <v>56.143497757847541</v>
      </c>
      <c r="AF12" s="91">
        <v>1</v>
      </c>
    </row>
    <row r="13" spans="2:32">
      <c r="B13" s="26">
        <v>2</v>
      </c>
      <c r="C13" s="351" t="s">
        <v>14</v>
      </c>
      <c r="D13" s="354">
        <f>SpoglioCL!C13</f>
        <v>645</v>
      </c>
      <c r="E13" s="343">
        <f>SpoglioCL!D13</f>
        <v>1</v>
      </c>
      <c r="F13" s="343">
        <f>SpoglioCL!E13</f>
        <v>22</v>
      </c>
      <c r="G13" s="344">
        <f>SpoglioCL!F13</f>
        <v>0</v>
      </c>
      <c r="H13" s="45">
        <f t="shared" ref="H13:H43" si="0">SUM(E13:G13)</f>
        <v>23</v>
      </c>
      <c r="I13" s="356">
        <f>H13-L13</f>
        <v>-645</v>
      </c>
      <c r="J13" s="179">
        <v>312</v>
      </c>
      <c r="K13" s="180">
        <v>356</v>
      </c>
      <c r="L13" s="33">
        <f t="shared" ref="L13:L40" si="1">SUM(J13:K13)</f>
        <v>668</v>
      </c>
      <c r="M13" s="43">
        <v>528</v>
      </c>
      <c r="N13" s="34">
        <v>603</v>
      </c>
      <c r="O13" s="44">
        <f t="shared" ref="O13:O42" si="2">SUM(M13:N13)</f>
        <v>1131</v>
      </c>
      <c r="P13" s="327"/>
      <c r="Q13" s="328"/>
      <c r="R13" s="331">
        <v>146</v>
      </c>
      <c r="S13" s="323">
        <f>R13/O13*100</f>
        <v>12.908930150309461</v>
      </c>
      <c r="T13" s="133"/>
      <c r="U13" s="134"/>
      <c r="V13" s="134">
        <v>383</v>
      </c>
      <c r="W13" s="135">
        <f t="shared" ref="W13:W43" si="3">V13/O13*100</f>
        <v>33.863837312113176</v>
      </c>
      <c r="X13" s="158"/>
      <c r="Y13" s="159"/>
      <c r="Z13" s="159">
        <v>479</v>
      </c>
      <c r="AA13" s="160">
        <f t="shared" ref="AA13:AA43" si="4">Z13/O13*100</f>
        <v>42.351900972590627</v>
      </c>
      <c r="AB13" s="179">
        <v>312</v>
      </c>
      <c r="AC13" s="180">
        <v>356</v>
      </c>
      <c r="AD13" s="180">
        <f t="shared" ref="AD13:AD43" si="5">AB13+AC13</f>
        <v>668</v>
      </c>
      <c r="AE13" s="181">
        <f t="shared" ref="AE13:AE43" si="6">AD13/O13*100</f>
        <v>59.062776304155619</v>
      </c>
      <c r="AF13" s="92">
        <v>2</v>
      </c>
    </row>
    <row r="14" spans="2:32">
      <c r="B14" s="26">
        <v>3</v>
      </c>
      <c r="C14" s="351" t="s">
        <v>14</v>
      </c>
      <c r="D14" s="354">
        <f>SpoglioCL!C14</f>
        <v>694</v>
      </c>
      <c r="E14" s="343">
        <f>SpoglioCL!D14</f>
        <v>4</v>
      </c>
      <c r="F14" s="343">
        <f>SpoglioCL!E14</f>
        <v>20</v>
      </c>
      <c r="G14" s="344">
        <f>SpoglioCL!F14</f>
        <v>0</v>
      </c>
      <c r="H14" s="45">
        <f t="shared" si="0"/>
        <v>24</v>
      </c>
      <c r="I14" s="356">
        <f>H14-L14</f>
        <v>-694</v>
      </c>
      <c r="J14" s="179">
        <v>334</v>
      </c>
      <c r="K14" s="180">
        <v>384</v>
      </c>
      <c r="L14" s="33">
        <f t="shared" si="1"/>
        <v>718</v>
      </c>
      <c r="M14" s="43">
        <v>509</v>
      </c>
      <c r="N14" s="34">
        <v>574</v>
      </c>
      <c r="O14" s="44">
        <f t="shared" si="2"/>
        <v>1083</v>
      </c>
      <c r="P14" s="327"/>
      <c r="Q14" s="328"/>
      <c r="R14" s="331">
        <v>181</v>
      </c>
      <c r="S14" s="323">
        <f t="shared" ref="S14:S43" si="7">+R14/O14*100</f>
        <v>16.712834718374882</v>
      </c>
      <c r="T14" s="133"/>
      <c r="U14" s="134"/>
      <c r="V14" s="134">
        <v>431</v>
      </c>
      <c r="W14" s="135">
        <f t="shared" si="3"/>
        <v>39.796860572483837</v>
      </c>
      <c r="X14" s="158"/>
      <c r="Y14" s="159"/>
      <c r="Z14" s="159">
        <v>503</v>
      </c>
      <c r="AA14" s="160">
        <f t="shared" si="4"/>
        <v>46.445060018467224</v>
      </c>
      <c r="AB14" s="179">
        <v>334</v>
      </c>
      <c r="AC14" s="180">
        <v>384</v>
      </c>
      <c r="AD14" s="180">
        <f t="shared" si="5"/>
        <v>718</v>
      </c>
      <c r="AE14" s="181">
        <f t="shared" si="6"/>
        <v>66.297322253000928</v>
      </c>
      <c r="AF14" s="92">
        <v>3</v>
      </c>
    </row>
    <row r="15" spans="2:32">
      <c r="B15" s="26">
        <v>4</v>
      </c>
      <c r="C15" s="351" t="s">
        <v>14</v>
      </c>
      <c r="D15" s="354">
        <f>SpoglioCL!C15</f>
        <v>595</v>
      </c>
      <c r="E15" s="343">
        <f>SpoglioCL!D15</f>
        <v>0</v>
      </c>
      <c r="F15" s="343">
        <f>SpoglioCL!E15</f>
        <v>19</v>
      </c>
      <c r="G15" s="344">
        <f>SpoglioCL!F15</f>
        <v>1</v>
      </c>
      <c r="H15" s="45">
        <f t="shared" si="0"/>
        <v>20</v>
      </c>
      <c r="I15" s="356">
        <f t="shared" ref="I15:I43" si="8">+D15+H15-L15</f>
        <v>0</v>
      </c>
      <c r="J15" s="179">
        <v>295</v>
      </c>
      <c r="K15" s="180">
        <v>320</v>
      </c>
      <c r="L15" s="33">
        <f t="shared" si="1"/>
        <v>615</v>
      </c>
      <c r="M15" s="43">
        <v>479</v>
      </c>
      <c r="N15" s="34">
        <v>527</v>
      </c>
      <c r="O15" s="44">
        <f t="shared" si="2"/>
        <v>1006</v>
      </c>
      <c r="P15" s="327"/>
      <c r="Q15" s="328"/>
      <c r="R15" s="331">
        <v>137</v>
      </c>
      <c r="S15" s="323">
        <f t="shared" si="7"/>
        <v>13.618290258449303</v>
      </c>
      <c r="T15" s="133"/>
      <c r="U15" s="134"/>
      <c r="V15" s="134">
        <v>360</v>
      </c>
      <c r="W15" s="135">
        <f t="shared" si="3"/>
        <v>35.785288270377734</v>
      </c>
      <c r="X15" s="158"/>
      <c r="Y15" s="159"/>
      <c r="Z15" s="159">
        <v>457</v>
      </c>
      <c r="AA15" s="160">
        <f t="shared" si="4"/>
        <v>45.42743538767396</v>
      </c>
      <c r="AB15" s="179">
        <v>295</v>
      </c>
      <c r="AC15" s="180">
        <v>320</v>
      </c>
      <c r="AD15" s="180">
        <f t="shared" si="5"/>
        <v>615</v>
      </c>
      <c r="AE15" s="181">
        <f t="shared" si="6"/>
        <v>61.133200795228625</v>
      </c>
      <c r="AF15" s="92">
        <v>4</v>
      </c>
    </row>
    <row r="16" spans="2:32">
      <c r="B16" s="26">
        <v>5</v>
      </c>
      <c r="C16" s="351" t="s">
        <v>14</v>
      </c>
      <c r="D16" s="354">
        <f>SpoglioCL!C16</f>
        <v>653</v>
      </c>
      <c r="E16" s="343">
        <f>SpoglioCL!D16</f>
        <v>5</v>
      </c>
      <c r="F16" s="343">
        <f>SpoglioCL!E16</f>
        <v>17</v>
      </c>
      <c r="G16" s="344">
        <f>SpoglioCL!F16</f>
        <v>0</v>
      </c>
      <c r="H16" s="45">
        <f t="shared" si="0"/>
        <v>22</v>
      </c>
      <c r="I16" s="356">
        <f t="shared" si="8"/>
        <v>0</v>
      </c>
      <c r="J16" s="179">
        <v>313</v>
      </c>
      <c r="K16" s="180">
        <v>362</v>
      </c>
      <c r="L16" s="33">
        <f t="shared" si="1"/>
        <v>675</v>
      </c>
      <c r="M16" s="43">
        <v>489</v>
      </c>
      <c r="N16" s="34">
        <v>576</v>
      </c>
      <c r="O16" s="44">
        <f t="shared" si="2"/>
        <v>1065</v>
      </c>
      <c r="P16" s="327"/>
      <c r="Q16" s="328"/>
      <c r="R16" s="331">
        <v>163</v>
      </c>
      <c r="S16" s="323">
        <f t="shared" si="7"/>
        <v>15.305164319248826</v>
      </c>
      <c r="T16" s="133"/>
      <c r="U16" s="134"/>
      <c r="V16" s="134">
        <v>409</v>
      </c>
      <c r="W16" s="135">
        <f t="shared" si="3"/>
        <v>38.4037558685446</v>
      </c>
      <c r="X16" s="158"/>
      <c r="Y16" s="159"/>
      <c r="Z16" s="159">
        <v>484</v>
      </c>
      <c r="AA16" s="160">
        <f t="shared" si="4"/>
        <v>45.44600938967136</v>
      </c>
      <c r="AB16" s="179">
        <v>313</v>
      </c>
      <c r="AC16" s="180">
        <v>362</v>
      </c>
      <c r="AD16" s="180">
        <f t="shared" si="5"/>
        <v>675</v>
      </c>
      <c r="AE16" s="181">
        <f t="shared" si="6"/>
        <v>63.380281690140848</v>
      </c>
      <c r="AF16" s="92">
        <v>5</v>
      </c>
    </row>
    <row r="17" spans="2:32">
      <c r="B17" s="26">
        <v>6</v>
      </c>
      <c r="C17" s="351" t="s">
        <v>14</v>
      </c>
      <c r="D17" s="354">
        <f>SpoglioCL!C17</f>
        <v>590</v>
      </c>
      <c r="E17" s="343">
        <f>SpoglioCL!D17</f>
        <v>1</v>
      </c>
      <c r="F17" s="343">
        <f>SpoglioCL!E17</f>
        <v>18</v>
      </c>
      <c r="G17" s="344">
        <f>SpoglioCL!F17</f>
        <v>0</v>
      </c>
      <c r="H17" s="45">
        <f t="shared" si="0"/>
        <v>19</v>
      </c>
      <c r="I17" s="356">
        <f t="shared" si="8"/>
        <v>0</v>
      </c>
      <c r="J17" s="179">
        <v>297</v>
      </c>
      <c r="K17" s="180">
        <v>312</v>
      </c>
      <c r="L17" s="33">
        <f t="shared" si="1"/>
        <v>609</v>
      </c>
      <c r="M17" s="43">
        <v>517</v>
      </c>
      <c r="N17" s="34">
        <v>577</v>
      </c>
      <c r="O17" s="44">
        <f t="shared" si="2"/>
        <v>1094</v>
      </c>
      <c r="P17" s="327"/>
      <c r="Q17" s="328"/>
      <c r="R17" s="331">
        <v>152</v>
      </c>
      <c r="S17" s="323">
        <f t="shared" si="7"/>
        <v>13.893967093235831</v>
      </c>
      <c r="T17" s="133"/>
      <c r="U17" s="134"/>
      <c r="V17" s="134">
        <v>362</v>
      </c>
      <c r="W17" s="135">
        <f t="shared" si="3"/>
        <v>33.089579524680076</v>
      </c>
      <c r="X17" s="158"/>
      <c r="Y17" s="159"/>
      <c r="Z17" s="159">
        <v>439</v>
      </c>
      <c r="AA17" s="160">
        <f t="shared" si="4"/>
        <v>40.127970749542961</v>
      </c>
      <c r="AB17" s="179">
        <v>297</v>
      </c>
      <c r="AC17" s="180">
        <v>312</v>
      </c>
      <c r="AD17" s="180">
        <f t="shared" si="5"/>
        <v>609</v>
      </c>
      <c r="AE17" s="181">
        <f t="shared" si="6"/>
        <v>55.667276051188296</v>
      </c>
      <c r="AF17" s="92">
        <v>6</v>
      </c>
    </row>
    <row r="18" spans="2:32">
      <c r="B18" s="26">
        <v>7</v>
      </c>
      <c r="C18" s="351" t="s">
        <v>14</v>
      </c>
      <c r="D18" s="354">
        <f>SpoglioCL!C18</f>
        <v>622</v>
      </c>
      <c r="E18" s="343">
        <f>SpoglioCL!D18</f>
        <v>3</v>
      </c>
      <c r="F18" s="343">
        <f>SpoglioCL!E18</f>
        <v>18</v>
      </c>
      <c r="G18" s="344">
        <f>SpoglioCL!F18</f>
        <v>0</v>
      </c>
      <c r="H18" s="45">
        <f t="shared" si="0"/>
        <v>21</v>
      </c>
      <c r="I18" s="356">
        <f t="shared" si="8"/>
        <v>6</v>
      </c>
      <c r="J18" s="179">
        <v>314</v>
      </c>
      <c r="K18" s="180">
        <v>323</v>
      </c>
      <c r="L18" s="33">
        <f t="shared" si="1"/>
        <v>637</v>
      </c>
      <c r="M18" s="43">
        <v>521</v>
      </c>
      <c r="N18" s="34">
        <v>554</v>
      </c>
      <c r="O18" s="44">
        <f t="shared" si="2"/>
        <v>1075</v>
      </c>
      <c r="P18" s="327"/>
      <c r="Q18" s="328"/>
      <c r="R18" s="331">
        <v>154</v>
      </c>
      <c r="S18" s="323">
        <f t="shared" si="7"/>
        <v>14.325581395348838</v>
      </c>
      <c r="T18" s="133"/>
      <c r="U18" s="134"/>
      <c r="V18" s="134">
        <v>371</v>
      </c>
      <c r="W18" s="135">
        <f t="shared" si="3"/>
        <v>34.511627906976742</v>
      </c>
      <c r="X18" s="158"/>
      <c r="Y18" s="159"/>
      <c r="Z18" s="159">
        <v>468</v>
      </c>
      <c r="AA18" s="160">
        <f t="shared" si="4"/>
        <v>43.534883720930232</v>
      </c>
      <c r="AB18" s="179">
        <v>314</v>
      </c>
      <c r="AC18" s="180">
        <v>323</v>
      </c>
      <c r="AD18" s="180">
        <f t="shared" si="5"/>
        <v>637</v>
      </c>
      <c r="AE18" s="181">
        <f t="shared" si="6"/>
        <v>59.255813953488371</v>
      </c>
      <c r="AF18" s="92">
        <v>7</v>
      </c>
    </row>
    <row r="19" spans="2:32">
      <c r="B19" s="26">
        <v>8</v>
      </c>
      <c r="C19" s="351" t="s">
        <v>45</v>
      </c>
      <c r="D19" s="354">
        <f>SpoglioCL!C19</f>
        <v>595</v>
      </c>
      <c r="E19" s="343">
        <f>SpoglioCL!D19</f>
        <v>2</v>
      </c>
      <c r="F19" s="343">
        <f>SpoglioCL!E19</f>
        <v>12</v>
      </c>
      <c r="G19" s="344">
        <f>SpoglioCL!F19</f>
        <v>1</v>
      </c>
      <c r="H19" s="45">
        <f t="shared" si="0"/>
        <v>15</v>
      </c>
      <c r="I19" s="356">
        <f t="shared" si="8"/>
        <v>0</v>
      </c>
      <c r="J19" s="179">
        <v>299</v>
      </c>
      <c r="K19" s="180">
        <v>311</v>
      </c>
      <c r="L19" s="33">
        <f t="shared" si="1"/>
        <v>610</v>
      </c>
      <c r="M19" s="43">
        <v>471</v>
      </c>
      <c r="N19" s="34">
        <v>497</v>
      </c>
      <c r="O19" s="44">
        <f t="shared" si="2"/>
        <v>968</v>
      </c>
      <c r="P19" s="327"/>
      <c r="Q19" s="328"/>
      <c r="R19" s="331">
        <v>201</v>
      </c>
      <c r="S19" s="323">
        <f t="shared" si="7"/>
        <v>20.764462809917354</v>
      </c>
      <c r="T19" s="133"/>
      <c r="U19" s="134"/>
      <c r="V19" s="134">
        <v>390</v>
      </c>
      <c r="W19" s="135">
        <f t="shared" si="3"/>
        <v>40.289256198347104</v>
      </c>
      <c r="X19" s="158"/>
      <c r="Y19" s="159"/>
      <c r="Z19" s="159">
        <v>452</v>
      </c>
      <c r="AA19" s="160">
        <f t="shared" si="4"/>
        <v>46.694214876033058</v>
      </c>
      <c r="AB19" s="179">
        <v>299</v>
      </c>
      <c r="AC19" s="180">
        <v>311</v>
      </c>
      <c r="AD19" s="180">
        <f t="shared" si="5"/>
        <v>610</v>
      </c>
      <c r="AE19" s="181">
        <f t="shared" si="6"/>
        <v>63.016528925619831</v>
      </c>
      <c r="AF19" s="92">
        <v>8</v>
      </c>
    </row>
    <row r="20" spans="2:32">
      <c r="B20" s="26">
        <v>9</v>
      </c>
      <c r="C20" s="351" t="s">
        <v>15</v>
      </c>
      <c r="D20" s="354">
        <f>SpoglioCL!C20</f>
        <v>583</v>
      </c>
      <c r="E20" s="343">
        <f>SpoglioCL!D20</f>
        <v>2</v>
      </c>
      <c r="F20" s="343">
        <f>SpoglioCL!E20</f>
        <v>17</v>
      </c>
      <c r="G20" s="344">
        <f>SpoglioCL!F20</f>
        <v>0</v>
      </c>
      <c r="H20" s="45">
        <f t="shared" si="0"/>
        <v>19</v>
      </c>
      <c r="I20" s="356">
        <f t="shared" si="8"/>
        <v>0</v>
      </c>
      <c r="J20" s="179">
        <v>289</v>
      </c>
      <c r="K20" s="180">
        <v>313</v>
      </c>
      <c r="L20" s="33">
        <f t="shared" si="1"/>
        <v>602</v>
      </c>
      <c r="M20" s="43">
        <v>527</v>
      </c>
      <c r="N20" s="34">
        <v>553</v>
      </c>
      <c r="O20" s="44">
        <f t="shared" si="2"/>
        <v>1080</v>
      </c>
      <c r="P20" s="327"/>
      <c r="Q20" s="328"/>
      <c r="R20" s="331">
        <v>149</v>
      </c>
      <c r="S20" s="323">
        <f t="shared" si="7"/>
        <v>13.796296296296296</v>
      </c>
      <c r="T20" s="133"/>
      <c r="U20" s="134"/>
      <c r="V20" s="134">
        <v>348</v>
      </c>
      <c r="W20" s="135">
        <f t="shared" si="3"/>
        <v>32.222222222222221</v>
      </c>
      <c r="X20" s="158"/>
      <c r="Y20" s="159"/>
      <c r="Z20" s="159">
        <v>433</v>
      </c>
      <c r="AA20" s="160">
        <f t="shared" si="4"/>
        <v>40.092592592592588</v>
      </c>
      <c r="AB20" s="179">
        <v>289</v>
      </c>
      <c r="AC20" s="180">
        <v>313</v>
      </c>
      <c r="AD20" s="180">
        <f t="shared" si="5"/>
        <v>602</v>
      </c>
      <c r="AE20" s="181">
        <f t="shared" si="6"/>
        <v>55.740740740740748</v>
      </c>
      <c r="AF20" s="92">
        <v>9</v>
      </c>
    </row>
    <row r="21" spans="2:32">
      <c r="B21" s="26" t="s">
        <v>16</v>
      </c>
      <c r="C21" s="351" t="s">
        <v>15</v>
      </c>
      <c r="D21" s="354">
        <f>SpoglioCL!C21</f>
        <v>613</v>
      </c>
      <c r="E21" s="343">
        <f>SpoglioCL!D21</f>
        <v>4</v>
      </c>
      <c r="F21" s="343">
        <f>SpoglioCL!E21</f>
        <v>12</v>
      </c>
      <c r="G21" s="344">
        <f>SpoglioCL!F21</f>
        <v>0</v>
      </c>
      <c r="H21" s="45">
        <f t="shared" si="0"/>
        <v>16</v>
      </c>
      <c r="I21" s="356">
        <f t="shared" si="8"/>
        <v>0</v>
      </c>
      <c r="J21" s="179">
        <v>310</v>
      </c>
      <c r="K21" s="180">
        <v>319</v>
      </c>
      <c r="L21" s="33">
        <f t="shared" si="1"/>
        <v>629</v>
      </c>
      <c r="M21" s="43">
        <v>537</v>
      </c>
      <c r="N21" s="34">
        <v>548</v>
      </c>
      <c r="O21" s="44">
        <f t="shared" si="2"/>
        <v>1085</v>
      </c>
      <c r="P21" s="327"/>
      <c r="Q21" s="328"/>
      <c r="R21" s="331">
        <v>142</v>
      </c>
      <c r="S21" s="323">
        <f t="shared" si="7"/>
        <v>13.087557603686637</v>
      </c>
      <c r="T21" s="133"/>
      <c r="U21" s="134"/>
      <c r="V21" s="134">
        <v>381</v>
      </c>
      <c r="W21" s="135">
        <f t="shared" si="3"/>
        <v>35.115207373271886</v>
      </c>
      <c r="X21" s="158"/>
      <c r="Y21" s="159"/>
      <c r="Z21" s="159">
        <v>459</v>
      </c>
      <c r="AA21" s="160">
        <f t="shared" si="4"/>
        <v>42.304147465437786</v>
      </c>
      <c r="AB21" s="179">
        <v>310</v>
      </c>
      <c r="AC21" s="180">
        <v>319</v>
      </c>
      <c r="AD21" s="180">
        <f t="shared" si="5"/>
        <v>629</v>
      </c>
      <c r="AE21" s="181">
        <f t="shared" si="6"/>
        <v>57.972350230414747</v>
      </c>
      <c r="AF21" s="92" t="s">
        <v>16</v>
      </c>
    </row>
    <row r="22" spans="2:32">
      <c r="B22" s="26" t="s">
        <v>17</v>
      </c>
      <c r="C22" s="351" t="s">
        <v>15</v>
      </c>
      <c r="D22" s="354">
        <f>SpoglioCL!C22</f>
        <v>681</v>
      </c>
      <c r="E22" s="343">
        <f>SpoglioCL!D22</f>
        <v>2</v>
      </c>
      <c r="F22" s="343">
        <f>SpoglioCL!E22</f>
        <v>18</v>
      </c>
      <c r="G22" s="344">
        <f>SpoglioCL!F22</f>
        <v>0</v>
      </c>
      <c r="H22" s="45">
        <f t="shared" si="0"/>
        <v>20</v>
      </c>
      <c r="I22" s="356">
        <f t="shared" si="8"/>
        <v>0</v>
      </c>
      <c r="J22" s="179">
        <v>350</v>
      </c>
      <c r="K22" s="180">
        <v>351</v>
      </c>
      <c r="L22" s="33">
        <f t="shared" si="1"/>
        <v>701</v>
      </c>
      <c r="M22" s="43">
        <v>607</v>
      </c>
      <c r="N22" s="34">
        <v>620</v>
      </c>
      <c r="O22" s="44">
        <f t="shared" si="2"/>
        <v>1227</v>
      </c>
      <c r="P22" s="327"/>
      <c r="Q22" s="328"/>
      <c r="R22" s="331">
        <v>157</v>
      </c>
      <c r="S22" s="323">
        <f t="shared" si="7"/>
        <v>12.795436022819887</v>
      </c>
      <c r="T22" s="133"/>
      <c r="U22" s="134"/>
      <c r="V22" s="134">
        <v>407</v>
      </c>
      <c r="W22" s="135">
        <f t="shared" si="3"/>
        <v>33.170334148329253</v>
      </c>
      <c r="X22" s="158"/>
      <c r="Y22" s="159"/>
      <c r="Z22" s="159">
        <v>506</v>
      </c>
      <c r="AA22" s="160">
        <f t="shared" si="4"/>
        <v>41.238793806030969</v>
      </c>
      <c r="AB22" s="179">
        <v>350</v>
      </c>
      <c r="AC22" s="180">
        <v>351</v>
      </c>
      <c r="AD22" s="180">
        <f t="shared" si="5"/>
        <v>701</v>
      </c>
      <c r="AE22" s="181">
        <f t="shared" si="6"/>
        <v>57.131214343928285</v>
      </c>
      <c r="AF22" s="92" t="s">
        <v>17</v>
      </c>
    </row>
    <row r="23" spans="2:32">
      <c r="B23" s="26" t="s">
        <v>18</v>
      </c>
      <c r="C23" s="351" t="s">
        <v>20</v>
      </c>
      <c r="D23" s="354">
        <f>SpoglioCL!C23</f>
        <v>655</v>
      </c>
      <c r="E23" s="343">
        <f>SpoglioCL!D23</f>
        <v>1</v>
      </c>
      <c r="F23" s="343">
        <f>SpoglioCL!E23</f>
        <v>4</v>
      </c>
      <c r="G23" s="344">
        <f>SpoglioCL!F23</f>
        <v>0</v>
      </c>
      <c r="H23" s="45">
        <f t="shared" si="0"/>
        <v>5</v>
      </c>
      <c r="I23" s="356">
        <f t="shared" si="8"/>
        <v>0</v>
      </c>
      <c r="J23" s="179">
        <v>336</v>
      </c>
      <c r="K23" s="180">
        <v>324</v>
      </c>
      <c r="L23" s="33">
        <f t="shared" si="1"/>
        <v>660</v>
      </c>
      <c r="M23" s="43">
        <v>563</v>
      </c>
      <c r="N23" s="34">
        <v>566</v>
      </c>
      <c r="O23" s="44">
        <f t="shared" si="2"/>
        <v>1129</v>
      </c>
      <c r="P23" s="327"/>
      <c r="Q23" s="328"/>
      <c r="R23" s="331">
        <v>164</v>
      </c>
      <c r="S23" s="323">
        <f t="shared" si="7"/>
        <v>14.526129317980512</v>
      </c>
      <c r="T23" s="133"/>
      <c r="U23" s="134"/>
      <c r="V23" s="134">
        <v>367</v>
      </c>
      <c r="W23" s="135">
        <f t="shared" si="3"/>
        <v>32.506643046944198</v>
      </c>
      <c r="X23" s="158"/>
      <c r="Y23" s="159"/>
      <c r="Z23" s="159">
        <v>477</v>
      </c>
      <c r="AA23" s="160">
        <f t="shared" si="4"/>
        <v>42.249778565101856</v>
      </c>
      <c r="AB23" s="179">
        <v>336</v>
      </c>
      <c r="AC23" s="180">
        <v>324</v>
      </c>
      <c r="AD23" s="180">
        <f t="shared" si="5"/>
        <v>660</v>
      </c>
      <c r="AE23" s="181">
        <f t="shared" si="6"/>
        <v>58.458813108945975</v>
      </c>
      <c r="AF23" s="92" t="s">
        <v>18</v>
      </c>
    </row>
    <row r="24" spans="2:32">
      <c r="B24" s="26" t="s">
        <v>19</v>
      </c>
      <c r="C24" s="351" t="s">
        <v>20</v>
      </c>
      <c r="D24" s="354">
        <f>SpoglioCL!C24</f>
        <v>620</v>
      </c>
      <c r="E24" s="343">
        <f>SpoglioCL!D24</f>
        <v>4</v>
      </c>
      <c r="F24" s="343">
        <f>SpoglioCL!E24</f>
        <v>10</v>
      </c>
      <c r="G24" s="344">
        <f>SpoglioCL!F24</f>
        <v>0</v>
      </c>
      <c r="H24" s="45">
        <f t="shared" si="0"/>
        <v>14</v>
      </c>
      <c r="I24" s="356">
        <f t="shared" si="8"/>
        <v>0</v>
      </c>
      <c r="J24" s="179">
        <v>301</v>
      </c>
      <c r="K24" s="180">
        <v>333</v>
      </c>
      <c r="L24" s="33">
        <f t="shared" si="1"/>
        <v>634</v>
      </c>
      <c r="M24" s="43">
        <v>568</v>
      </c>
      <c r="N24" s="34">
        <v>596</v>
      </c>
      <c r="O24" s="44">
        <f t="shared" si="2"/>
        <v>1164</v>
      </c>
      <c r="P24" s="327"/>
      <c r="Q24" s="328"/>
      <c r="R24" s="331">
        <v>138</v>
      </c>
      <c r="S24" s="323">
        <f t="shared" si="7"/>
        <v>11.855670103092782</v>
      </c>
      <c r="T24" s="133"/>
      <c r="U24" s="134"/>
      <c r="V24" s="134">
        <v>370</v>
      </c>
      <c r="W24" s="135">
        <f t="shared" si="3"/>
        <v>31.786941580756011</v>
      </c>
      <c r="X24" s="158"/>
      <c r="Y24" s="159"/>
      <c r="Z24" s="159">
        <v>468</v>
      </c>
      <c r="AA24" s="160">
        <f t="shared" si="4"/>
        <v>40.206185567010309</v>
      </c>
      <c r="AB24" s="179">
        <v>301</v>
      </c>
      <c r="AC24" s="180">
        <v>333</v>
      </c>
      <c r="AD24" s="180">
        <f t="shared" si="5"/>
        <v>634</v>
      </c>
      <c r="AE24" s="181">
        <f t="shared" si="6"/>
        <v>54.467353951890033</v>
      </c>
      <c r="AF24" s="92" t="s">
        <v>19</v>
      </c>
    </row>
    <row r="25" spans="2:32">
      <c r="B25" s="26" t="s">
        <v>21</v>
      </c>
      <c r="C25" s="351" t="s">
        <v>20</v>
      </c>
      <c r="D25" s="354">
        <f>SpoglioCL!C25</f>
        <v>729</v>
      </c>
      <c r="E25" s="343">
        <f>SpoglioCL!D25</f>
        <v>6</v>
      </c>
      <c r="F25" s="343">
        <f>SpoglioCL!E25</f>
        <v>0</v>
      </c>
      <c r="G25" s="344">
        <f>SpoglioCL!F25</f>
        <v>18</v>
      </c>
      <c r="H25" s="45">
        <f t="shared" si="0"/>
        <v>24</v>
      </c>
      <c r="I25" s="356">
        <f t="shared" si="8"/>
        <v>0</v>
      </c>
      <c r="J25" s="179">
        <v>362</v>
      </c>
      <c r="K25" s="180">
        <v>391</v>
      </c>
      <c r="L25" s="33">
        <f t="shared" si="1"/>
        <v>753</v>
      </c>
      <c r="M25" s="43">
        <v>723</v>
      </c>
      <c r="N25" s="34">
        <v>755</v>
      </c>
      <c r="O25" s="44">
        <f t="shared" si="2"/>
        <v>1478</v>
      </c>
      <c r="P25" s="327"/>
      <c r="Q25" s="328"/>
      <c r="R25" s="331">
        <v>167</v>
      </c>
      <c r="S25" s="323">
        <f t="shared" si="7"/>
        <v>11.299052774018945</v>
      </c>
      <c r="T25" s="133"/>
      <c r="U25" s="134"/>
      <c r="V25" s="134">
        <v>426</v>
      </c>
      <c r="W25" s="135">
        <f t="shared" si="3"/>
        <v>28.822733423545333</v>
      </c>
      <c r="X25" s="158"/>
      <c r="Y25" s="159"/>
      <c r="Z25" s="159">
        <v>566</v>
      </c>
      <c r="AA25" s="160">
        <f t="shared" si="4"/>
        <v>38.294993234100133</v>
      </c>
      <c r="AB25" s="179">
        <v>362</v>
      </c>
      <c r="AC25" s="180">
        <v>391</v>
      </c>
      <c r="AD25" s="180">
        <f t="shared" si="5"/>
        <v>753</v>
      </c>
      <c r="AE25" s="181">
        <f t="shared" si="6"/>
        <v>50.947225981055475</v>
      </c>
      <c r="AF25" s="92" t="s">
        <v>21</v>
      </c>
    </row>
    <row r="26" spans="2:32">
      <c r="B26" s="26" t="s">
        <v>22</v>
      </c>
      <c r="C26" s="351" t="s">
        <v>20</v>
      </c>
      <c r="D26" s="354">
        <f>SpoglioCL!C26</f>
        <v>688</v>
      </c>
      <c r="E26" s="343">
        <f>SpoglioCL!D26</f>
        <v>1</v>
      </c>
      <c r="F26" s="343">
        <f>SpoglioCL!E26</f>
        <v>13</v>
      </c>
      <c r="G26" s="344">
        <f>SpoglioCL!F26</f>
        <v>0</v>
      </c>
      <c r="H26" s="45">
        <f t="shared" si="0"/>
        <v>14</v>
      </c>
      <c r="I26" s="356">
        <f t="shared" si="8"/>
        <v>0</v>
      </c>
      <c r="J26" s="179">
        <v>352</v>
      </c>
      <c r="K26" s="180">
        <v>350</v>
      </c>
      <c r="L26" s="33">
        <f t="shared" si="1"/>
        <v>702</v>
      </c>
      <c r="M26" s="43">
        <v>688</v>
      </c>
      <c r="N26" s="34">
        <v>643</v>
      </c>
      <c r="O26" s="44">
        <f t="shared" si="2"/>
        <v>1331</v>
      </c>
      <c r="P26" s="327"/>
      <c r="Q26" s="328"/>
      <c r="R26" s="331">
        <v>156</v>
      </c>
      <c r="S26" s="323">
        <f t="shared" si="7"/>
        <v>11.720510894064613</v>
      </c>
      <c r="T26" s="133"/>
      <c r="U26" s="134"/>
      <c r="V26" s="134">
        <v>417</v>
      </c>
      <c r="W26" s="135">
        <f t="shared" si="3"/>
        <v>31.329827197595794</v>
      </c>
      <c r="X26" s="158"/>
      <c r="Y26" s="159"/>
      <c r="Z26" s="159">
        <v>539</v>
      </c>
      <c r="AA26" s="160">
        <f t="shared" si="4"/>
        <v>40.495867768595041</v>
      </c>
      <c r="AB26" s="179">
        <v>352</v>
      </c>
      <c r="AC26" s="180">
        <v>350</v>
      </c>
      <c r="AD26" s="180">
        <f t="shared" si="5"/>
        <v>702</v>
      </c>
      <c r="AE26" s="181">
        <f t="shared" si="6"/>
        <v>52.742299023290762</v>
      </c>
      <c r="AF26" s="92" t="s">
        <v>22</v>
      </c>
    </row>
    <row r="27" spans="2:32">
      <c r="B27" s="26" t="s">
        <v>23</v>
      </c>
      <c r="C27" s="351" t="s">
        <v>20</v>
      </c>
      <c r="D27" s="354">
        <f>SpoglioCL!C27</f>
        <v>547</v>
      </c>
      <c r="E27" s="343">
        <f>SpoglioCL!D27</f>
        <v>3</v>
      </c>
      <c r="F27" s="343">
        <f>SpoglioCL!E27</f>
        <v>11</v>
      </c>
      <c r="G27" s="344">
        <f>SpoglioCL!F27</f>
        <v>7</v>
      </c>
      <c r="H27" s="45">
        <f t="shared" si="0"/>
        <v>21</v>
      </c>
      <c r="I27" s="356">
        <f t="shared" si="8"/>
        <v>0</v>
      </c>
      <c r="J27" s="179">
        <v>273</v>
      </c>
      <c r="K27" s="180">
        <v>295</v>
      </c>
      <c r="L27" s="33">
        <f t="shared" si="1"/>
        <v>568</v>
      </c>
      <c r="M27" s="43">
        <v>506</v>
      </c>
      <c r="N27" s="34">
        <v>548</v>
      </c>
      <c r="O27" s="44">
        <f t="shared" si="2"/>
        <v>1054</v>
      </c>
      <c r="P27" s="327"/>
      <c r="Q27" s="328"/>
      <c r="R27" s="331">
        <v>127</v>
      </c>
      <c r="S27" s="323">
        <f t="shared" si="7"/>
        <v>12.04933586337761</v>
      </c>
      <c r="T27" s="133"/>
      <c r="U27" s="134"/>
      <c r="V27" s="134">
        <v>333</v>
      </c>
      <c r="W27" s="135">
        <f t="shared" si="3"/>
        <v>31.59392789373814</v>
      </c>
      <c r="X27" s="158"/>
      <c r="Y27" s="159"/>
      <c r="Z27" s="159">
        <v>421</v>
      </c>
      <c r="AA27" s="160">
        <f t="shared" si="4"/>
        <v>39.943074003795061</v>
      </c>
      <c r="AB27" s="179">
        <v>273</v>
      </c>
      <c r="AC27" s="180">
        <v>295</v>
      </c>
      <c r="AD27" s="180">
        <f t="shared" si="5"/>
        <v>568</v>
      </c>
      <c r="AE27" s="181">
        <f t="shared" si="6"/>
        <v>53.889943074003796</v>
      </c>
      <c r="AF27" s="92" t="s">
        <v>23</v>
      </c>
    </row>
    <row r="28" spans="2:32">
      <c r="B28" s="26" t="s">
        <v>24</v>
      </c>
      <c r="C28" s="351" t="s">
        <v>20</v>
      </c>
      <c r="D28" s="354">
        <f>SpoglioCL!C28</f>
        <v>585</v>
      </c>
      <c r="E28" s="343">
        <f>SpoglioCL!D28</f>
        <v>3</v>
      </c>
      <c r="F28" s="343">
        <f>SpoglioCL!E28</f>
        <v>18</v>
      </c>
      <c r="G28" s="344">
        <f>SpoglioCL!F28</f>
        <v>0</v>
      </c>
      <c r="H28" s="45">
        <f t="shared" si="0"/>
        <v>21</v>
      </c>
      <c r="I28" s="356">
        <f t="shared" si="8"/>
        <v>0</v>
      </c>
      <c r="J28" s="179">
        <v>305</v>
      </c>
      <c r="K28" s="180">
        <v>301</v>
      </c>
      <c r="L28" s="33">
        <f t="shared" si="1"/>
        <v>606</v>
      </c>
      <c r="M28" s="43">
        <v>623</v>
      </c>
      <c r="N28" s="34">
        <v>614</v>
      </c>
      <c r="O28" s="44">
        <f t="shared" si="2"/>
        <v>1237</v>
      </c>
      <c r="P28" s="327"/>
      <c r="Q28" s="328"/>
      <c r="R28" s="331">
        <v>163</v>
      </c>
      <c r="S28" s="323">
        <f t="shared" si="7"/>
        <v>13.177041228779304</v>
      </c>
      <c r="T28" s="133"/>
      <c r="U28" s="134"/>
      <c r="V28" s="134">
        <v>377</v>
      </c>
      <c r="W28" s="135">
        <f t="shared" si="3"/>
        <v>30.476960388035568</v>
      </c>
      <c r="X28" s="158"/>
      <c r="Y28" s="159"/>
      <c r="Z28" s="159">
        <v>467</v>
      </c>
      <c r="AA28" s="160">
        <f t="shared" si="4"/>
        <v>37.752627324171385</v>
      </c>
      <c r="AB28" s="179">
        <v>305</v>
      </c>
      <c r="AC28" s="180">
        <v>301</v>
      </c>
      <c r="AD28" s="180">
        <f t="shared" si="5"/>
        <v>606</v>
      </c>
      <c r="AE28" s="181">
        <f t="shared" si="6"/>
        <v>48.989490703314473</v>
      </c>
      <c r="AF28" s="92" t="s">
        <v>24</v>
      </c>
    </row>
    <row r="29" spans="2:32">
      <c r="B29" s="26" t="s">
        <v>25</v>
      </c>
      <c r="C29" s="351" t="s">
        <v>46</v>
      </c>
      <c r="D29" s="354">
        <f>SpoglioCL!C29</f>
        <v>562</v>
      </c>
      <c r="E29" s="343">
        <f>SpoglioCL!D29</f>
        <v>1</v>
      </c>
      <c r="F29" s="343">
        <f>SpoglioCL!E29</f>
        <v>7</v>
      </c>
      <c r="G29" s="344">
        <f>SpoglioCL!F29</f>
        <v>0</v>
      </c>
      <c r="H29" s="45">
        <f t="shared" si="0"/>
        <v>8</v>
      </c>
      <c r="I29" s="356">
        <f t="shared" si="8"/>
        <v>0</v>
      </c>
      <c r="J29" s="179">
        <v>274</v>
      </c>
      <c r="K29" s="180">
        <v>296</v>
      </c>
      <c r="L29" s="33">
        <f t="shared" si="1"/>
        <v>570</v>
      </c>
      <c r="M29" s="43">
        <v>515</v>
      </c>
      <c r="N29" s="34">
        <v>570</v>
      </c>
      <c r="O29" s="44">
        <f t="shared" si="2"/>
        <v>1085</v>
      </c>
      <c r="P29" s="327"/>
      <c r="Q29" s="328"/>
      <c r="R29" s="331">
        <v>147</v>
      </c>
      <c r="S29" s="323">
        <f t="shared" si="7"/>
        <v>13.548387096774196</v>
      </c>
      <c r="T29" s="133"/>
      <c r="U29" s="134"/>
      <c r="V29" s="134">
        <v>321</v>
      </c>
      <c r="W29" s="135">
        <f t="shared" si="3"/>
        <v>29.585253456221199</v>
      </c>
      <c r="X29" s="158"/>
      <c r="Y29" s="159"/>
      <c r="Z29" s="159">
        <v>415</v>
      </c>
      <c r="AA29" s="160">
        <f t="shared" si="4"/>
        <v>38.248847926267281</v>
      </c>
      <c r="AB29" s="179">
        <v>274</v>
      </c>
      <c r="AC29" s="180">
        <v>296</v>
      </c>
      <c r="AD29" s="180">
        <f t="shared" si="5"/>
        <v>570</v>
      </c>
      <c r="AE29" s="181">
        <f t="shared" si="6"/>
        <v>52.534562211981559</v>
      </c>
      <c r="AF29" s="92" t="s">
        <v>25</v>
      </c>
    </row>
    <row r="30" spans="2:32">
      <c r="B30" s="26" t="s">
        <v>27</v>
      </c>
      <c r="C30" s="351" t="s">
        <v>26</v>
      </c>
      <c r="D30" s="354">
        <f>SpoglioCL!C30</f>
        <v>570</v>
      </c>
      <c r="E30" s="343">
        <f>SpoglioCL!D30</f>
        <v>6</v>
      </c>
      <c r="F30" s="343">
        <f>SpoglioCL!E30</f>
        <v>7</v>
      </c>
      <c r="G30" s="344">
        <f>SpoglioCL!F30</f>
        <v>1</v>
      </c>
      <c r="H30" s="45">
        <f t="shared" si="0"/>
        <v>14</v>
      </c>
      <c r="I30" s="356">
        <f t="shared" si="8"/>
        <v>0</v>
      </c>
      <c r="J30" s="179">
        <v>285</v>
      </c>
      <c r="K30" s="180">
        <v>299</v>
      </c>
      <c r="L30" s="33">
        <f t="shared" si="1"/>
        <v>584</v>
      </c>
      <c r="M30" s="43">
        <v>500</v>
      </c>
      <c r="N30" s="34">
        <v>535</v>
      </c>
      <c r="O30" s="44">
        <f t="shared" si="2"/>
        <v>1035</v>
      </c>
      <c r="P30" s="327"/>
      <c r="Q30" s="328"/>
      <c r="R30" s="331">
        <v>151</v>
      </c>
      <c r="S30" s="323">
        <f t="shared" si="7"/>
        <v>14.589371980676328</v>
      </c>
      <c r="T30" s="133"/>
      <c r="U30" s="134"/>
      <c r="V30" s="134">
        <v>363</v>
      </c>
      <c r="W30" s="135">
        <f t="shared" si="3"/>
        <v>35.072463768115938</v>
      </c>
      <c r="X30" s="158"/>
      <c r="Y30" s="159"/>
      <c r="Z30" s="159">
        <v>441</v>
      </c>
      <c r="AA30" s="160">
        <f t="shared" si="4"/>
        <v>42.608695652173914</v>
      </c>
      <c r="AB30" s="179">
        <v>285</v>
      </c>
      <c r="AC30" s="180">
        <v>299</v>
      </c>
      <c r="AD30" s="180">
        <f t="shared" si="5"/>
        <v>584</v>
      </c>
      <c r="AE30" s="181">
        <f t="shared" si="6"/>
        <v>56.425120772946855</v>
      </c>
      <c r="AF30" s="92" t="s">
        <v>27</v>
      </c>
    </row>
    <row r="31" spans="2:32">
      <c r="B31" s="26" t="s">
        <v>28</v>
      </c>
      <c r="C31" s="351" t="s">
        <v>26</v>
      </c>
      <c r="D31" s="354">
        <f>SpoglioCL!C31</f>
        <v>592</v>
      </c>
      <c r="E31" s="343">
        <f>SpoglioCL!D31</f>
        <v>2</v>
      </c>
      <c r="F31" s="343">
        <f>SpoglioCL!E31</f>
        <v>13</v>
      </c>
      <c r="G31" s="344">
        <f>SpoglioCL!F31</f>
        <v>0</v>
      </c>
      <c r="H31" s="45">
        <f t="shared" si="0"/>
        <v>15</v>
      </c>
      <c r="I31" s="356">
        <f t="shared" si="8"/>
        <v>0</v>
      </c>
      <c r="J31" s="179">
        <v>307</v>
      </c>
      <c r="K31" s="180">
        <v>300</v>
      </c>
      <c r="L31" s="33">
        <f t="shared" si="1"/>
        <v>607</v>
      </c>
      <c r="M31" s="43">
        <v>575</v>
      </c>
      <c r="N31" s="34">
        <v>560</v>
      </c>
      <c r="O31" s="44">
        <f t="shared" si="2"/>
        <v>1135</v>
      </c>
      <c r="P31" s="327"/>
      <c r="Q31" s="328"/>
      <c r="R31" s="331">
        <v>117</v>
      </c>
      <c r="S31" s="323">
        <f t="shared" si="7"/>
        <v>10.308370044052863</v>
      </c>
      <c r="T31" s="133"/>
      <c r="U31" s="134"/>
      <c r="V31" s="134">
        <v>332</v>
      </c>
      <c r="W31" s="135">
        <f t="shared" si="3"/>
        <v>29.251101321585903</v>
      </c>
      <c r="X31" s="158"/>
      <c r="Y31" s="159"/>
      <c r="Z31" s="159">
        <v>452</v>
      </c>
      <c r="AA31" s="160">
        <f t="shared" si="4"/>
        <v>39.823788546255507</v>
      </c>
      <c r="AB31" s="179">
        <v>307</v>
      </c>
      <c r="AC31" s="180">
        <v>300</v>
      </c>
      <c r="AD31" s="180">
        <f t="shared" si="5"/>
        <v>607</v>
      </c>
      <c r="AE31" s="181">
        <f t="shared" si="6"/>
        <v>53.480176211453745</v>
      </c>
      <c r="AF31" s="92" t="s">
        <v>28</v>
      </c>
    </row>
    <row r="32" spans="2:32">
      <c r="B32" s="26" t="s">
        <v>29</v>
      </c>
      <c r="C32" s="351" t="s">
        <v>26</v>
      </c>
      <c r="D32" s="354">
        <f>SpoglioCL!C32</f>
        <v>680</v>
      </c>
      <c r="E32" s="343">
        <f>SpoglioCL!D32</f>
        <v>2</v>
      </c>
      <c r="F32" s="343">
        <f>SpoglioCL!E32</f>
        <v>12</v>
      </c>
      <c r="G32" s="344">
        <f>SpoglioCL!F32</f>
        <v>0</v>
      </c>
      <c r="H32" s="45">
        <f t="shared" si="0"/>
        <v>14</v>
      </c>
      <c r="I32" s="356">
        <f t="shared" si="8"/>
        <v>0</v>
      </c>
      <c r="J32" s="179">
        <v>339</v>
      </c>
      <c r="K32" s="180">
        <v>355</v>
      </c>
      <c r="L32" s="33">
        <f t="shared" si="1"/>
        <v>694</v>
      </c>
      <c r="M32" s="43">
        <v>579</v>
      </c>
      <c r="N32" s="34">
        <v>595</v>
      </c>
      <c r="O32" s="44">
        <f t="shared" si="2"/>
        <v>1174</v>
      </c>
      <c r="P32" s="327"/>
      <c r="Q32" s="328"/>
      <c r="R32" s="331">
        <v>153</v>
      </c>
      <c r="S32" s="323">
        <f t="shared" si="7"/>
        <v>13.032367972742758</v>
      </c>
      <c r="T32" s="133"/>
      <c r="U32" s="134"/>
      <c r="V32" s="134">
        <v>383</v>
      </c>
      <c r="W32" s="135">
        <f t="shared" si="3"/>
        <v>32.62350936967632</v>
      </c>
      <c r="X32" s="158"/>
      <c r="Y32" s="159"/>
      <c r="Z32" s="159">
        <v>481</v>
      </c>
      <c r="AA32" s="160">
        <f t="shared" si="4"/>
        <v>40.971039182282794</v>
      </c>
      <c r="AB32" s="179">
        <v>339</v>
      </c>
      <c r="AC32" s="180">
        <v>355</v>
      </c>
      <c r="AD32" s="180">
        <f t="shared" si="5"/>
        <v>694</v>
      </c>
      <c r="AE32" s="181">
        <f t="shared" si="6"/>
        <v>59.114139693356051</v>
      </c>
      <c r="AF32" s="92" t="s">
        <v>29</v>
      </c>
    </row>
    <row r="33" spans="1:32">
      <c r="B33" s="26" t="s">
        <v>31</v>
      </c>
      <c r="C33" s="351" t="s">
        <v>30</v>
      </c>
      <c r="D33" s="354">
        <f>SpoglioCL!C33</f>
        <v>506</v>
      </c>
      <c r="E33" s="343">
        <f>SpoglioCL!D33</f>
        <v>0</v>
      </c>
      <c r="F33" s="343">
        <f>SpoglioCL!E33</f>
        <v>7</v>
      </c>
      <c r="G33" s="344">
        <f>SpoglioCL!F33</f>
        <v>0</v>
      </c>
      <c r="H33" s="45">
        <f t="shared" si="0"/>
        <v>7</v>
      </c>
      <c r="I33" s="356">
        <f t="shared" si="8"/>
        <v>0</v>
      </c>
      <c r="J33" s="179">
        <v>252</v>
      </c>
      <c r="K33" s="180">
        <v>261</v>
      </c>
      <c r="L33" s="33">
        <f t="shared" si="1"/>
        <v>513</v>
      </c>
      <c r="M33" s="43">
        <v>456</v>
      </c>
      <c r="N33" s="34">
        <v>508</v>
      </c>
      <c r="O33" s="44">
        <f t="shared" si="2"/>
        <v>964</v>
      </c>
      <c r="P33" s="327"/>
      <c r="Q33" s="328"/>
      <c r="R33" s="331">
        <v>124</v>
      </c>
      <c r="S33" s="323">
        <f t="shared" si="7"/>
        <v>12.863070539419086</v>
      </c>
      <c r="T33" s="133"/>
      <c r="U33" s="134"/>
      <c r="V33" s="134">
        <v>288</v>
      </c>
      <c r="W33" s="135">
        <f t="shared" si="3"/>
        <v>29.875518672199171</v>
      </c>
      <c r="X33" s="158"/>
      <c r="Y33" s="159"/>
      <c r="Z33" s="159">
        <v>376</v>
      </c>
      <c r="AA33" s="160">
        <f t="shared" si="4"/>
        <v>39.004149377593365</v>
      </c>
      <c r="AB33" s="179">
        <v>252</v>
      </c>
      <c r="AC33" s="180">
        <v>261</v>
      </c>
      <c r="AD33" s="180">
        <f t="shared" si="5"/>
        <v>513</v>
      </c>
      <c r="AE33" s="181">
        <f t="shared" si="6"/>
        <v>53.215767634854771</v>
      </c>
      <c r="AF33" s="92" t="s">
        <v>31</v>
      </c>
    </row>
    <row r="34" spans="1:32">
      <c r="B34" s="26" t="s">
        <v>32</v>
      </c>
      <c r="C34" s="351" t="s">
        <v>30</v>
      </c>
      <c r="D34" s="354">
        <f>SpoglioCL!C34</f>
        <v>538</v>
      </c>
      <c r="E34" s="343">
        <f>SpoglioCL!D34</f>
        <v>6</v>
      </c>
      <c r="F34" s="343">
        <f>SpoglioCL!E34</f>
        <v>9</v>
      </c>
      <c r="G34" s="344">
        <f>SpoglioCL!F34</f>
        <v>0</v>
      </c>
      <c r="H34" s="45">
        <f t="shared" si="0"/>
        <v>15</v>
      </c>
      <c r="I34" s="356">
        <f t="shared" si="8"/>
        <v>2</v>
      </c>
      <c r="J34" s="179">
        <v>273</v>
      </c>
      <c r="K34" s="180">
        <v>278</v>
      </c>
      <c r="L34" s="33">
        <f t="shared" si="1"/>
        <v>551</v>
      </c>
      <c r="M34" s="43">
        <v>501</v>
      </c>
      <c r="N34" s="34">
        <v>548</v>
      </c>
      <c r="O34" s="44">
        <f t="shared" si="2"/>
        <v>1049</v>
      </c>
      <c r="P34" s="327"/>
      <c r="Q34" s="328"/>
      <c r="R34" s="331">
        <v>137</v>
      </c>
      <c r="S34" s="323">
        <f t="shared" si="7"/>
        <v>13.06005719733079</v>
      </c>
      <c r="T34" s="133"/>
      <c r="U34" s="134"/>
      <c r="V34" s="134">
        <v>317</v>
      </c>
      <c r="W34" s="135">
        <f t="shared" si="3"/>
        <v>30.219256434699716</v>
      </c>
      <c r="X34" s="158"/>
      <c r="Y34" s="159"/>
      <c r="Z34" s="159">
        <v>405</v>
      </c>
      <c r="AA34" s="160">
        <f t="shared" si="4"/>
        <v>38.608198284080075</v>
      </c>
      <c r="AB34" s="179">
        <v>273</v>
      </c>
      <c r="AC34" s="180">
        <v>278</v>
      </c>
      <c r="AD34" s="180">
        <f t="shared" si="5"/>
        <v>551</v>
      </c>
      <c r="AE34" s="181">
        <f t="shared" si="6"/>
        <v>52.526215443279312</v>
      </c>
      <c r="AF34" s="92" t="s">
        <v>32</v>
      </c>
    </row>
    <row r="35" spans="1:32">
      <c r="B35" s="26" t="s">
        <v>33</v>
      </c>
      <c r="C35" s="351" t="s">
        <v>30</v>
      </c>
      <c r="D35" s="354">
        <f>SpoglioCL!C35</f>
        <v>555</v>
      </c>
      <c r="E35" s="343">
        <f>SpoglioCL!D35</f>
        <v>1</v>
      </c>
      <c r="F35" s="343">
        <f>SpoglioCL!E35</f>
        <v>6</v>
      </c>
      <c r="G35" s="344">
        <f>SpoglioCL!F35</f>
        <v>0</v>
      </c>
      <c r="H35" s="45">
        <f t="shared" si="0"/>
        <v>7</v>
      </c>
      <c r="I35" s="356">
        <f t="shared" si="8"/>
        <v>0</v>
      </c>
      <c r="J35" s="179">
        <v>274</v>
      </c>
      <c r="K35" s="180">
        <v>288</v>
      </c>
      <c r="L35" s="33">
        <f t="shared" si="1"/>
        <v>562</v>
      </c>
      <c r="M35" s="43">
        <v>503</v>
      </c>
      <c r="N35" s="34">
        <v>532</v>
      </c>
      <c r="O35" s="44">
        <f t="shared" si="2"/>
        <v>1035</v>
      </c>
      <c r="P35" s="327"/>
      <c r="Q35" s="328"/>
      <c r="R35" s="331">
        <v>120</v>
      </c>
      <c r="S35" s="323">
        <f t="shared" si="7"/>
        <v>11.594202898550725</v>
      </c>
      <c r="T35" s="133"/>
      <c r="U35" s="134"/>
      <c r="V35" s="134">
        <v>337</v>
      </c>
      <c r="W35" s="135">
        <f t="shared" si="3"/>
        <v>32.560386473429951</v>
      </c>
      <c r="X35" s="158"/>
      <c r="Y35" s="159"/>
      <c r="Z35" s="159">
        <v>421</v>
      </c>
      <c r="AA35" s="160">
        <f t="shared" si="4"/>
        <v>40.676328502415458</v>
      </c>
      <c r="AB35" s="179">
        <v>274</v>
      </c>
      <c r="AC35" s="180">
        <v>288</v>
      </c>
      <c r="AD35" s="180">
        <f t="shared" si="5"/>
        <v>562</v>
      </c>
      <c r="AE35" s="181">
        <f t="shared" si="6"/>
        <v>54.299516908212567</v>
      </c>
      <c r="AF35" s="92" t="s">
        <v>33</v>
      </c>
    </row>
    <row r="36" spans="1:32">
      <c r="B36" s="26" t="s">
        <v>34</v>
      </c>
      <c r="C36" s="351" t="s">
        <v>30</v>
      </c>
      <c r="D36" s="354">
        <f>SpoglioCL!C36</f>
        <v>624</v>
      </c>
      <c r="E36" s="343">
        <f>SpoglioCL!D36</f>
        <v>3</v>
      </c>
      <c r="F36" s="343">
        <f>SpoglioCL!E36</f>
        <v>11</v>
      </c>
      <c r="G36" s="344">
        <f>SpoglioCL!F36</f>
        <v>0</v>
      </c>
      <c r="H36" s="45">
        <f t="shared" si="0"/>
        <v>14</v>
      </c>
      <c r="I36" s="356">
        <f t="shared" si="8"/>
        <v>0</v>
      </c>
      <c r="J36" s="179">
        <v>288</v>
      </c>
      <c r="K36" s="180">
        <v>350</v>
      </c>
      <c r="L36" s="33">
        <f t="shared" si="1"/>
        <v>638</v>
      </c>
      <c r="M36" s="43">
        <v>546</v>
      </c>
      <c r="N36" s="34">
        <v>611</v>
      </c>
      <c r="O36" s="44">
        <f t="shared" si="2"/>
        <v>1157</v>
      </c>
      <c r="P36" s="327"/>
      <c r="Q36" s="328"/>
      <c r="R36" s="331">
        <v>143</v>
      </c>
      <c r="S36" s="323">
        <f t="shared" si="7"/>
        <v>12.359550561797752</v>
      </c>
      <c r="T36" s="133"/>
      <c r="U36" s="134"/>
      <c r="V36" s="134">
        <v>359</v>
      </c>
      <c r="W36" s="135">
        <f t="shared" si="3"/>
        <v>31.028522039757995</v>
      </c>
      <c r="X36" s="158"/>
      <c r="Y36" s="159"/>
      <c r="Z36" s="159">
        <v>462</v>
      </c>
      <c r="AA36" s="160">
        <f t="shared" si="4"/>
        <v>39.930855661192737</v>
      </c>
      <c r="AB36" s="179">
        <v>288</v>
      </c>
      <c r="AC36" s="180">
        <v>350</v>
      </c>
      <c r="AD36" s="180">
        <f t="shared" si="5"/>
        <v>638</v>
      </c>
      <c r="AE36" s="181">
        <f t="shared" si="6"/>
        <v>55.142610198789974</v>
      </c>
      <c r="AF36" s="92" t="s">
        <v>34</v>
      </c>
    </row>
    <row r="37" spans="1:32">
      <c r="B37" s="26" t="s">
        <v>35</v>
      </c>
      <c r="C37" s="351" t="s">
        <v>30</v>
      </c>
      <c r="D37" s="354">
        <f>SpoglioCL!C37</f>
        <v>573</v>
      </c>
      <c r="E37" s="343">
        <f>SpoglioCL!D37</f>
        <v>3</v>
      </c>
      <c r="F37" s="343">
        <f>SpoglioCL!E37</f>
        <v>12</v>
      </c>
      <c r="G37" s="344">
        <f>SpoglioCL!F37</f>
        <v>0</v>
      </c>
      <c r="H37" s="45">
        <f t="shared" si="0"/>
        <v>15</v>
      </c>
      <c r="I37" s="356">
        <f t="shared" si="8"/>
        <v>0</v>
      </c>
      <c r="J37" s="179">
        <v>283</v>
      </c>
      <c r="K37" s="180">
        <v>305</v>
      </c>
      <c r="L37" s="33">
        <f t="shared" si="1"/>
        <v>588</v>
      </c>
      <c r="M37" s="43">
        <v>478</v>
      </c>
      <c r="N37" s="34">
        <v>557</v>
      </c>
      <c r="O37" s="44">
        <f t="shared" si="2"/>
        <v>1035</v>
      </c>
      <c r="P37" s="327"/>
      <c r="Q37" s="328"/>
      <c r="R37" s="331">
        <v>163</v>
      </c>
      <c r="S37" s="323">
        <f t="shared" si="7"/>
        <v>15.7487922705314</v>
      </c>
      <c r="T37" s="133"/>
      <c r="U37" s="134"/>
      <c r="V37" s="134">
        <v>333</v>
      </c>
      <c r="W37" s="135">
        <f t="shared" si="3"/>
        <v>32.173913043478258</v>
      </c>
      <c r="X37" s="158"/>
      <c r="Y37" s="159"/>
      <c r="Z37" s="159">
        <v>427</v>
      </c>
      <c r="AA37" s="160">
        <f t="shared" si="4"/>
        <v>41.256038647342997</v>
      </c>
      <c r="AB37" s="179">
        <v>283</v>
      </c>
      <c r="AC37" s="180">
        <v>305</v>
      </c>
      <c r="AD37" s="180">
        <f t="shared" si="5"/>
        <v>588</v>
      </c>
      <c r="AE37" s="181">
        <f t="shared" si="6"/>
        <v>56.811594202898554</v>
      </c>
      <c r="AF37" s="92" t="s">
        <v>35</v>
      </c>
    </row>
    <row r="38" spans="1:32">
      <c r="B38" s="26" t="s">
        <v>37</v>
      </c>
      <c r="C38" s="351" t="s">
        <v>36</v>
      </c>
      <c r="D38" s="354">
        <f>SpoglioCL!C38</f>
        <v>622</v>
      </c>
      <c r="E38" s="343">
        <f>SpoglioCL!D38</f>
        <v>6</v>
      </c>
      <c r="F38" s="343">
        <f>SpoglioCL!E38</f>
        <v>14</v>
      </c>
      <c r="G38" s="344">
        <f>SpoglioCL!F38</f>
        <v>3</v>
      </c>
      <c r="H38" s="45">
        <f t="shared" si="0"/>
        <v>23</v>
      </c>
      <c r="I38" s="356">
        <f t="shared" si="8"/>
        <v>0</v>
      </c>
      <c r="J38" s="179">
        <v>302</v>
      </c>
      <c r="K38" s="180">
        <v>343</v>
      </c>
      <c r="L38" s="33">
        <f t="shared" si="1"/>
        <v>645</v>
      </c>
      <c r="M38" s="43">
        <v>566</v>
      </c>
      <c r="N38" s="34">
        <v>662</v>
      </c>
      <c r="O38" s="44">
        <f t="shared" si="2"/>
        <v>1228</v>
      </c>
      <c r="P38" s="327"/>
      <c r="Q38" s="328"/>
      <c r="R38" s="331">
        <v>149</v>
      </c>
      <c r="S38" s="323">
        <f t="shared" si="7"/>
        <v>12.133550488599349</v>
      </c>
      <c r="T38" s="133"/>
      <c r="U38" s="134"/>
      <c r="V38" s="134">
        <v>343</v>
      </c>
      <c r="W38" s="135">
        <f t="shared" si="3"/>
        <v>27.931596091205215</v>
      </c>
      <c r="X38" s="158"/>
      <c r="Y38" s="159"/>
      <c r="Z38" s="159">
        <v>468</v>
      </c>
      <c r="AA38" s="160">
        <f t="shared" si="4"/>
        <v>38.11074918566775</v>
      </c>
      <c r="AB38" s="179">
        <v>302</v>
      </c>
      <c r="AC38" s="180">
        <v>343</v>
      </c>
      <c r="AD38" s="180">
        <f t="shared" si="5"/>
        <v>645</v>
      </c>
      <c r="AE38" s="181">
        <f t="shared" si="6"/>
        <v>52.524429967426713</v>
      </c>
      <c r="AF38" s="92" t="s">
        <v>37</v>
      </c>
    </row>
    <row r="39" spans="1:32">
      <c r="B39" s="26" t="s">
        <v>38</v>
      </c>
      <c r="C39" s="351" t="s">
        <v>36</v>
      </c>
      <c r="D39" s="354">
        <f>SpoglioCL!C39</f>
        <v>614</v>
      </c>
      <c r="E39" s="343">
        <f>SpoglioCL!D39</f>
        <v>5</v>
      </c>
      <c r="F39" s="343">
        <f>SpoglioCL!E39</f>
        <v>4</v>
      </c>
      <c r="G39" s="344">
        <f>SpoglioCL!F39</f>
        <v>0</v>
      </c>
      <c r="H39" s="45">
        <f t="shared" si="0"/>
        <v>9</v>
      </c>
      <c r="I39" s="356">
        <f t="shared" si="8"/>
        <v>0</v>
      </c>
      <c r="J39" s="179">
        <v>311</v>
      </c>
      <c r="K39" s="180">
        <v>312</v>
      </c>
      <c r="L39" s="33">
        <f t="shared" si="1"/>
        <v>623</v>
      </c>
      <c r="M39" s="43">
        <v>589</v>
      </c>
      <c r="N39" s="34">
        <v>577</v>
      </c>
      <c r="O39" s="44">
        <f t="shared" si="2"/>
        <v>1166</v>
      </c>
      <c r="P39" s="327"/>
      <c r="Q39" s="328"/>
      <c r="R39" s="331">
        <v>130</v>
      </c>
      <c r="S39" s="323">
        <f t="shared" si="7"/>
        <v>11.149228130360205</v>
      </c>
      <c r="T39" s="133"/>
      <c r="U39" s="134"/>
      <c r="V39" s="134">
        <v>346</v>
      </c>
      <c r="W39" s="135">
        <f t="shared" si="3"/>
        <v>29.674099485420243</v>
      </c>
      <c r="X39" s="158"/>
      <c r="Y39" s="159"/>
      <c r="Z39" s="159">
        <v>469</v>
      </c>
      <c r="AA39" s="160">
        <f t="shared" si="4"/>
        <v>40.222984562607209</v>
      </c>
      <c r="AB39" s="179">
        <v>311</v>
      </c>
      <c r="AC39" s="180">
        <v>312</v>
      </c>
      <c r="AD39" s="180">
        <f t="shared" si="5"/>
        <v>623</v>
      </c>
      <c r="AE39" s="181">
        <f t="shared" si="6"/>
        <v>53.43053173241853</v>
      </c>
      <c r="AF39" s="92" t="s">
        <v>38</v>
      </c>
    </row>
    <row r="40" spans="1:32">
      <c r="B40" s="26" t="s">
        <v>39</v>
      </c>
      <c r="C40" s="351" t="s">
        <v>36</v>
      </c>
      <c r="D40" s="354">
        <f>SpoglioCL!C40</f>
        <v>605</v>
      </c>
      <c r="E40" s="343">
        <f>SpoglioCL!D40</f>
        <v>3</v>
      </c>
      <c r="F40" s="343">
        <f>SpoglioCL!E40</f>
        <v>8</v>
      </c>
      <c r="G40" s="344">
        <f>SpoglioCL!F40</f>
        <v>0</v>
      </c>
      <c r="H40" s="45">
        <f t="shared" si="0"/>
        <v>11</v>
      </c>
      <c r="I40" s="356">
        <f t="shared" si="8"/>
        <v>0</v>
      </c>
      <c r="J40" s="179">
        <v>294</v>
      </c>
      <c r="K40" s="180">
        <v>322</v>
      </c>
      <c r="L40" s="33">
        <f t="shared" si="1"/>
        <v>616</v>
      </c>
      <c r="M40" s="43">
        <v>597</v>
      </c>
      <c r="N40" s="34">
        <v>618</v>
      </c>
      <c r="O40" s="44">
        <f t="shared" si="2"/>
        <v>1215</v>
      </c>
      <c r="P40" s="327"/>
      <c r="Q40" s="328"/>
      <c r="R40" s="331">
        <v>130</v>
      </c>
      <c r="S40" s="323">
        <f t="shared" si="7"/>
        <v>10.699588477366255</v>
      </c>
      <c r="T40" s="133"/>
      <c r="U40" s="134"/>
      <c r="V40" s="134">
        <v>335</v>
      </c>
      <c r="W40" s="135">
        <f t="shared" si="3"/>
        <v>27.572016460905353</v>
      </c>
      <c r="X40" s="158"/>
      <c r="Y40" s="159"/>
      <c r="Z40" s="159">
        <v>467</v>
      </c>
      <c r="AA40" s="160">
        <f t="shared" si="4"/>
        <v>38.436213991769549</v>
      </c>
      <c r="AB40" s="179">
        <v>294</v>
      </c>
      <c r="AC40" s="180">
        <v>322</v>
      </c>
      <c r="AD40" s="180">
        <f t="shared" si="5"/>
        <v>616</v>
      </c>
      <c r="AE40" s="181">
        <f t="shared" si="6"/>
        <v>50.699588477366255</v>
      </c>
      <c r="AF40" s="92" t="s">
        <v>39</v>
      </c>
    </row>
    <row r="41" spans="1:32">
      <c r="B41" s="26">
        <v>30</v>
      </c>
      <c r="C41" s="351" t="s">
        <v>36</v>
      </c>
      <c r="D41" s="354">
        <f>SpoglioCL!C41</f>
        <v>581</v>
      </c>
      <c r="E41" s="343">
        <f>SpoglioCL!D41</f>
        <v>3</v>
      </c>
      <c r="F41" s="343">
        <f>SpoglioCL!E41</f>
        <v>15</v>
      </c>
      <c r="G41" s="344">
        <f>SpoglioCL!F41</f>
        <v>0</v>
      </c>
      <c r="H41" s="45">
        <f t="shared" si="0"/>
        <v>18</v>
      </c>
      <c r="I41" s="356">
        <f t="shared" si="8"/>
        <v>0</v>
      </c>
      <c r="J41" s="179">
        <v>275</v>
      </c>
      <c r="K41" s="180">
        <v>324</v>
      </c>
      <c r="L41" s="33">
        <f>SUM(J41:K41)</f>
        <v>599</v>
      </c>
      <c r="M41" s="43">
        <v>584</v>
      </c>
      <c r="N41" s="34">
        <v>653</v>
      </c>
      <c r="O41" s="44">
        <f t="shared" si="2"/>
        <v>1237</v>
      </c>
      <c r="P41" s="327"/>
      <c r="Q41" s="328"/>
      <c r="R41" s="331">
        <v>135</v>
      </c>
      <c r="S41" s="323">
        <f>R41/O41*100</f>
        <v>10.913500404203718</v>
      </c>
      <c r="T41" s="133"/>
      <c r="U41" s="134"/>
      <c r="V41" s="134">
        <v>332</v>
      </c>
      <c r="W41" s="135">
        <f t="shared" si="3"/>
        <v>26.839126919967665</v>
      </c>
      <c r="X41" s="158"/>
      <c r="Y41" s="159"/>
      <c r="Z41" s="159">
        <v>453</v>
      </c>
      <c r="AA41" s="160">
        <f t="shared" si="4"/>
        <v>36.620856911883585</v>
      </c>
      <c r="AB41" s="179">
        <v>275</v>
      </c>
      <c r="AC41" s="180">
        <v>324</v>
      </c>
      <c r="AD41" s="180">
        <f t="shared" si="5"/>
        <v>599</v>
      </c>
      <c r="AE41" s="181">
        <f t="shared" si="6"/>
        <v>48.423605497170577</v>
      </c>
      <c r="AF41" s="92">
        <v>30</v>
      </c>
    </row>
    <row r="42" spans="1:32">
      <c r="A42" s="13"/>
      <c r="B42" s="26">
        <v>31</v>
      </c>
      <c r="C42" s="351" t="s">
        <v>40</v>
      </c>
      <c r="D42" s="354">
        <f>SpoglioCL!C42</f>
        <v>587</v>
      </c>
      <c r="E42" s="343">
        <f>SpoglioCL!D42</f>
        <v>4</v>
      </c>
      <c r="F42" s="343">
        <f>SpoglioCL!E42</f>
        <v>15</v>
      </c>
      <c r="G42" s="344">
        <f>SpoglioCL!F42</f>
        <v>11</v>
      </c>
      <c r="H42" s="45">
        <f t="shared" si="0"/>
        <v>30</v>
      </c>
      <c r="I42" s="356">
        <f t="shared" si="8"/>
        <v>0</v>
      </c>
      <c r="J42" s="179">
        <v>302</v>
      </c>
      <c r="K42" s="180">
        <v>315</v>
      </c>
      <c r="L42" s="33">
        <f>SUM(J42:K42)</f>
        <v>617</v>
      </c>
      <c r="M42" s="43">
        <v>589</v>
      </c>
      <c r="N42" s="34">
        <v>588</v>
      </c>
      <c r="O42" s="44">
        <f t="shared" si="2"/>
        <v>1177</v>
      </c>
      <c r="P42" s="327"/>
      <c r="Q42" s="328"/>
      <c r="R42" s="331">
        <v>136</v>
      </c>
      <c r="S42" s="323">
        <f t="shared" si="7"/>
        <v>11.554800339847068</v>
      </c>
      <c r="T42" s="133"/>
      <c r="U42" s="134"/>
      <c r="V42" s="134">
        <v>347</v>
      </c>
      <c r="W42" s="135">
        <f t="shared" si="3"/>
        <v>29.481733220050977</v>
      </c>
      <c r="X42" s="158"/>
      <c r="Y42" s="159"/>
      <c r="Z42" s="159">
        <v>457</v>
      </c>
      <c r="AA42" s="160">
        <f t="shared" si="4"/>
        <v>38.827527612574343</v>
      </c>
      <c r="AB42" s="179">
        <v>302</v>
      </c>
      <c r="AC42" s="180">
        <v>315</v>
      </c>
      <c r="AD42" s="180">
        <f t="shared" si="5"/>
        <v>617</v>
      </c>
      <c r="AE42" s="181">
        <f t="shared" si="6"/>
        <v>52.421410365335596</v>
      </c>
      <c r="AF42" s="93">
        <v>31</v>
      </c>
    </row>
    <row r="43" spans="1:32" ht="13.5" thickBot="1">
      <c r="A43" s="13"/>
      <c r="B43" s="63">
        <v>32</v>
      </c>
      <c r="C43" s="352" t="s">
        <v>40</v>
      </c>
      <c r="D43" s="81">
        <f>SpoglioCL!C43</f>
        <v>566</v>
      </c>
      <c r="E43" s="345">
        <f>SpoglioCL!D43</f>
        <v>1</v>
      </c>
      <c r="F43" s="345">
        <f>SpoglioCL!E43</f>
        <v>18</v>
      </c>
      <c r="G43" s="346">
        <f>SpoglioCL!F43</f>
        <v>0</v>
      </c>
      <c r="H43" s="359">
        <f t="shared" si="0"/>
        <v>19</v>
      </c>
      <c r="I43" s="357">
        <f t="shared" si="8"/>
        <v>0</v>
      </c>
      <c r="J43" s="182">
        <v>277</v>
      </c>
      <c r="K43" s="183">
        <v>308</v>
      </c>
      <c r="L43" s="54">
        <f>SUM(J43:K43)</f>
        <v>585</v>
      </c>
      <c r="M43" s="55">
        <v>593</v>
      </c>
      <c r="N43" s="51">
        <v>580</v>
      </c>
      <c r="O43" s="56">
        <f>SUM(M43:N43)</f>
        <v>1173</v>
      </c>
      <c r="P43" s="329"/>
      <c r="Q43" s="330"/>
      <c r="R43" s="332">
        <v>148</v>
      </c>
      <c r="S43" s="324">
        <f t="shared" si="7"/>
        <v>12.617220801364024</v>
      </c>
      <c r="T43" s="136"/>
      <c r="U43" s="137"/>
      <c r="V43" s="137">
        <v>331</v>
      </c>
      <c r="W43" s="138">
        <f t="shared" si="3"/>
        <v>28.218243819266835</v>
      </c>
      <c r="X43" s="161"/>
      <c r="Y43" s="162"/>
      <c r="Z43" s="162">
        <v>438</v>
      </c>
      <c r="AA43" s="163">
        <f t="shared" si="4"/>
        <v>37.340153452685421</v>
      </c>
      <c r="AB43" s="182">
        <v>277</v>
      </c>
      <c r="AC43" s="183">
        <v>308</v>
      </c>
      <c r="AD43" s="183">
        <f t="shared" si="5"/>
        <v>585</v>
      </c>
      <c r="AE43" s="184">
        <f t="shared" si="6"/>
        <v>49.872122762148337</v>
      </c>
      <c r="AF43" s="94">
        <v>32</v>
      </c>
    </row>
    <row r="44" spans="1:32">
      <c r="B44" s="7" t="s">
        <v>0</v>
      </c>
      <c r="C44" s="59" t="s">
        <v>0</v>
      </c>
      <c r="D44" s="13"/>
      <c r="E44" s="9"/>
      <c r="F44" s="9"/>
      <c r="G44" s="9"/>
      <c r="H44" s="9"/>
      <c r="I44" s="60"/>
      <c r="J44" s="13"/>
      <c r="K44" s="13"/>
      <c r="L44" s="13" t="s">
        <v>0</v>
      </c>
      <c r="M44" s="9"/>
      <c r="N44" s="9"/>
      <c r="O44" s="9"/>
      <c r="P44" s="13" t="s">
        <v>0</v>
      </c>
      <c r="Q44" s="13" t="s">
        <v>0</v>
      </c>
      <c r="R44" s="13" t="s">
        <v>0</v>
      </c>
      <c r="S44" s="61" t="s">
        <v>0</v>
      </c>
      <c r="T44" s="13"/>
      <c r="U44" s="13"/>
      <c r="V44" s="13" t="s">
        <v>0</v>
      </c>
      <c r="W44" s="61" t="s">
        <v>0</v>
      </c>
      <c r="X44" s="13" t="s">
        <v>0</v>
      </c>
      <c r="Y44" s="13" t="s">
        <v>0</v>
      </c>
      <c r="Z44" s="13" t="s">
        <v>0</v>
      </c>
      <c r="AA44" s="61" t="s">
        <v>0</v>
      </c>
      <c r="AB44" s="13" t="s">
        <v>0</v>
      </c>
      <c r="AC44" s="13" t="s">
        <v>0</v>
      </c>
      <c r="AD44" s="13" t="s">
        <v>0</v>
      </c>
      <c r="AE44" s="61" t="s">
        <v>0</v>
      </c>
      <c r="AF44" s="13"/>
    </row>
    <row r="45" spans="1:32" ht="13.5" thickBot="1">
      <c r="B45" s="8" t="s">
        <v>0</v>
      </c>
      <c r="C45" s="47" t="s">
        <v>0</v>
      </c>
      <c r="D45" s="13"/>
      <c r="E45" s="9"/>
      <c r="F45" s="9"/>
      <c r="G45" s="9"/>
      <c r="H45" s="9"/>
      <c r="I45" s="60"/>
      <c r="J45" s="27" t="s">
        <v>0</v>
      </c>
      <c r="K45" s="27" t="s">
        <v>0</v>
      </c>
      <c r="L45" s="27" t="s">
        <v>0</v>
      </c>
      <c r="M45" s="9"/>
      <c r="N45" s="9"/>
      <c r="O45" s="9"/>
      <c r="P45" s="27" t="s">
        <v>0</v>
      </c>
      <c r="Q45" s="27" t="s">
        <v>0</v>
      </c>
      <c r="R45" s="27" t="s">
        <v>0</v>
      </c>
      <c r="S45" s="61" t="s">
        <v>0</v>
      </c>
      <c r="T45" s="27" t="s">
        <v>0</v>
      </c>
      <c r="U45" s="27" t="s">
        <v>0</v>
      </c>
      <c r="V45" s="27" t="s">
        <v>0</v>
      </c>
      <c r="W45" s="61" t="s">
        <v>0</v>
      </c>
      <c r="X45" s="27" t="s">
        <v>0</v>
      </c>
      <c r="Y45" s="27" t="s">
        <v>0</v>
      </c>
      <c r="Z45" s="27" t="s">
        <v>0</v>
      </c>
      <c r="AA45" s="61" t="s">
        <v>0</v>
      </c>
      <c r="AB45" s="27" t="s">
        <v>0</v>
      </c>
      <c r="AC45" s="27" t="s">
        <v>0</v>
      </c>
      <c r="AD45" s="27" t="s">
        <v>0</v>
      </c>
      <c r="AE45" s="61" t="s">
        <v>0</v>
      </c>
      <c r="AF45" s="13"/>
    </row>
    <row r="46" spans="1:32" ht="13.5" thickBot="1">
      <c r="B46" s="199"/>
      <c r="C46" s="200" t="s">
        <v>41</v>
      </c>
      <c r="D46" s="201">
        <f>SUM(D12:D43)</f>
        <v>19438</v>
      </c>
      <c r="E46" s="198">
        <f t="shared" ref="E46:O46" si="9">SUM(E12:E45)</f>
        <v>92</v>
      </c>
      <c r="F46" s="50">
        <f t="shared" si="9"/>
        <v>392</v>
      </c>
      <c r="G46" s="50">
        <f t="shared" si="9"/>
        <v>91</v>
      </c>
      <c r="H46" s="196">
        <f t="shared" si="9"/>
        <v>1143</v>
      </c>
      <c r="I46" s="197">
        <f t="shared" si="9"/>
        <v>-1331</v>
      </c>
      <c r="J46" s="89">
        <f t="shared" si="9"/>
        <v>9673</v>
      </c>
      <c r="K46" s="50">
        <f t="shared" si="9"/>
        <v>10332</v>
      </c>
      <c r="L46" s="90">
        <f t="shared" si="9"/>
        <v>20005</v>
      </c>
      <c r="M46" s="89">
        <f t="shared" si="9"/>
        <v>17542</v>
      </c>
      <c r="N46" s="50">
        <f t="shared" si="9"/>
        <v>18645</v>
      </c>
      <c r="O46" s="90">
        <f t="shared" si="9"/>
        <v>36187</v>
      </c>
      <c r="P46" s="111">
        <f>SUM(P12:P45)</f>
        <v>0</v>
      </c>
      <c r="Q46" s="111">
        <f>SUM(Q12:Q45)</f>
        <v>0</v>
      </c>
      <c r="R46" s="112">
        <f>SUM(R12:R45)</f>
        <v>4730</v>
      </c>
      <c r="S46" s="113"/>
      <c r="T46" s="139">
        <f>SUM(T12:T45)</f>
        <v>0</v>
      </c>
      <c r="U46" s="140">
        <f>SUM(U12:U45)</f>
        <v>0</v>
      </c>
      <c r="V46" s="141">
        <f>SUM(V12:V45)</f>
        <v>11572</v>
      </c>
      <c r="W46" s="142"/>
      <c r="X46" s="164">
        <f>SUM(X12:X45)</f>
        <v>0</v>
      </c>
      <c r="Y46" s="164">
        <f>SUM(Y12:Y45)</f>
        <v>0</v>
      </c>
      <c r="Z46" s="164">
        <f>SUM(Z12:Z45)</f>
        <v>14710</v>
      </c>
      <c r="AA46" s="194"/>
      <c r="AB46" s="185">
        <f>SUM(AB12:AB45)</f>
        <v>9673</v>
      </c>
      <c r="AC46" s="185">
        <f>SUM(AC12:AC45)</f>
        <v>10332</v>
      </c>
      <c r="AD46" s="185">
        <f>SUM(AD12:AD45)</f>
        <v>20005</v>
      </c>
      <c r="AE46" s="186"/>
    </row>
    <row r="47" spans="1:32" ht="13.5" thickBot="1">
      <c r="B47" s="7"/>
      <c r="C47" s="202" t="s">
        <v>42</v>
      </c>
      <c r="D47" s="203"/>
      <c r="E47" s="42"/>
      <c r="F47" s="34"/>
      <c r="G47" s="34"/>
      <c r="H47" s="45"/>
      <c r="I47" s="45"/>
      <c r="J47" s="98">
        <f>J46/M46</f>
        <v>0.55141945046174889</v>
      </c>
      <c r="K47" s="99">
        <f>K46/N46</f>
        <v>0.55414320193081257</v>
      </c>
      <c r="L47" s="100">
        <f>L46/O46</f>
        <v>0.55282283693038936</v>
      </c>
      <c r="M47" s="101">
        <f>M46/O46</f>
        <v>0.48475972034155912</v>
      </c>
      <c r="N47" s="102">
        <f>N46/O46</f>
        <v>0.51524027965844088</v>
      </c>
      <c r="O47" s="103">
        <f>O46/O46</f>
        <v>1</v>
      </c>
      <c r="P47" s="195">
        <f>P46/M46</f>
        <v>0</v>
      </c>
      <c r="Q47" s="115">
        <f>Q46/N46</f>
        <v>0</v>
      </c>
      <c r="R47" s="116">
        <f>R46/O46</f>
        <v>0.13070992345317378</v>
      </c>
      <c r="S47" s="117" t="s">
        <v>0</v>
      </c>
      <c r="T47" s="144">
        <f>T46/M46</f>
        <v>0</v>
      </c>
      <c r="U47" s="145">
        <f>U46/N46</f>
        <v>0</v>
      </c>
      <c r="V47" s="146">
        <f>V46/O46</f>
        <v>0.31978334761102051</v>
      </c>
      <c r="W47" s="147" t="s">
        <v>0</v>
      </c>
      <c r="X47" s="166">
        <f>X46/M46</f>
        <v>0</v>
      </c>
      <c r="Y47" s="167">
        <f>Y46/N46</f>
        <v>0</v>
      </c>
      <c r="Z47" s="168">
        <f>Z46/O46</f>
        <v>0.40649957166938405</v>
      </c>
      <c r="AA47" s="169" t="s">
        <v>0</v>
      </c>
      <c r="AB47" s="188">
        <f>AB46/M46</f>
        <v>0.55141945046174889</v>
      </c>
      <c r="AC47" s="189">
        <f>AC46/N46</f>
        <v>0.55414320193081257</v>
      </c>
      <c r="AD47" s="190">
        <f>AD46/O46</f>
        <v>0.55282283693038936</v>
      </c>
      <c r="AE47" s="191" t="s">
        <v>0</v>
      </c>
    </row>
    <row r="48" spans="1:32">
      <c r="B48" s="8" t="s">
        <v>0</v>
      </c>
      <c r="C48" s="204" t="s">
        <v>0</v>
      </c>
      <c r="D48" s="205" t="s">
        <v>0</v>
      </c>
      <c r="E48" s="17" t="s">
        <v>5</v>
      </c>
      <c r="F48" s="17" t="s">
        <v>6</v>
      </c>
      <c r="G48" s="17" t="s">
        <v>7</v>
      </c>
      <c r="H48" s="18" t="s">
        <v>8</v>
      </c>
      <c r="I48" s="18" t="s">
        <v>9</v>
      </c>
      <c r="J48" s="16" t="s">
        <v>10</v>
      </c>
      <c r="K48" s="17" t="s">
        <v>11</v>
      </c>
      <c r="L48" s="19" t="s">
        <v>12</v>
      </c>
      <c r="M48" s="16" t="s">
        <v>10</v>
      </c>
      <c r="N48" s="17" t="s">
        <v>11</v>
      </c>
      <c r="O48" s="19" t="s">
        <v>12</v>
      </c>
      <c r="P48" s="107" t="s">
        <v>10</v>
      </c>
      <c r="Q48" s="107" t="s">
        <v>11</v>
      </c>
      <c r="R48" s="118" t="s">
        <v>12</v>
      </c>
      <c r="S48" s="114"/>
      <c r="T48" s="124" t="s">
        <v>10</v>
      </c>
      <c r="U48" s="125" t="s">
        <v>11</v>
      </c>
      <c r="V48" s="126" t="s">
        <v>12</v>
      </c>
      <c r="W48" s="143"/>
      <c r="X48" s="153" t="s">
        <v>10</v>
      </c>
      <c r="Y48" s="153" t="s">
        <v>11</v>
      </c>
      <c r="Z48" s="153" t="s">
        <v>12</v>
      </c>
      <c r="AA48" s="165"/>
      <c r="AB48" s="174" t="s">
        <v>10</v>
      </c>
      <c r="AC48" s="174" t="s">
        <v>11</v>
      </c>
      <c r="AD48" s="174" t="s">
        <v>12</v>
      </c>
      <c r="AE48" s="187"/>
    </row>
    <row r="49" spans="2:31" ht="13.5" thickBot="1">
      <c r="B49" s="7"/>
      <c r="C49" s="206" t="s">
        <v>0</v>
      </c>
      <c r="D49" s="96" t="s">
        <v>0</v>
      </c>
      <c r="E49" s="97"/>
      <c r="F49" s="97"/>
      <c r="G49" s="22" t="s">
        <v>43</v>
      </c>
      <c r="H49" s="28"/>
      <c r="I49" s="28"/>
      <c r="J49" s="23"/>
      <c r="K49" s="20"/>
      <c r="L49" s="24"/>
      <c r="M49" s="23"/>
      <c r="N49" s="20"/>
      <c r="O49" s="24"/>
      <c r="P49" s="110"/>
      <c r="Q49" s="110"/>
      <c r="R49" s="119"/>
      <c r="S49" s="120"/>
      <c r="T49" s="148"/>
      <c r="U49" s="149"/>
      <c r="V49" s="129"/>
      <c r="W49" s="150"/>
      <c r="X49" s="170"/>
      <c r="Y49" s="170"/>
      <c r="Z49" s="170"/>
      <c r="AA49" s="171"/>
      <c r="AB49" s="192"/>
      <c r="AC49" s="192"/>
      <c r="AD49" s="192"/>
      <c r="AE49" s="193"/>
    </row>
    <row r="50" spans="2:31">
      <c r="B50" s="29"/>
      <c r="C50" s="37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</sheetData>
  <mergeCells count="7">
    <mergeCell ref="P8:S8"/>
    <mergeCell ref="T8:W8"/>
    <mergeCell ref="X8:AA8"/>
    <mergeCell ref="AB8:AE8"/>
    <mergeCell ref="B4:O5"/>
    <mergeCell ref="J8:L8"/>
    <mergeCell ref="P2:AE7"/>
  </mergeCells>
  <phoneticPr fontId="11" type="noConversion"/>
  <conditionalFormatting sqref="I12">
    <cfRule type="cellIs" dxfId="33" priority="3" stopIfTrue="1" operator="equal">
      <formula>0</formula>
    </cfRule>
    <cfRule type="cellIs" dxfId="32" priority="4" stopIfTrue="1" operator="equal">
      <formula>0</formula>
    </cfRule>
  </conditionalFormatting>
  <conditionalFormatting sqref="I13:I43">
    <cfRule type="cellIs" dxfId="31" priority="1" stopIfTrue="1" operator="equal">
      <formula>0</formula>
    </cfRule>
    <cfRule type="cellIs" dxfId="30" priority="2" stopIfTrue="1" operator="equal">
      <formula>0</formula>
    </cfRule>
  </conditionalFormatting>
  <pageMargins left="0.75" right="0.75" top="1" bottom="1" header="0.5" footer="0.5"/>
  <pageSetup paperSize="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69"/>
  <sheetViews>
    <sheetView topLeftCell="A8" workbookViewId="0">
      <pane xSplit="1" topLeftCell="B1" activePane="topRight" state="frozen"/>
      <selection pane="topRight" activeCell="AD54" sqref="AD54"/>
    </sheetView>
  </sheetViews>
  <sheetFormatPr defaultRowHeight="12.75"/>
  <cols>
    <col min="1" max="1" width="4.140625" bestFit="1" customWidth="1"/>
    <col min="2" max="2" width="17.42578125" style="35" bestFit="1" customWidth="1"/>
    <col min="3" max="3" width="7.85546875" customWidth="1"/>
    <col min="4" max="4" width="8.42578125" bestFit="1" customWidth="1"/>
    <col min="5" max="5" width="6.28515625" bestFit="1" customWidth="1"/>
    <col min="6" max="6" width="11" customWidth="1"/>
    <col min="7" max="7" width="8.5703125" customWidth="1"/>
    <col min="8" max="8" width="10.28515625" customWidth="1"/>
    <col min="9" max="9" width="8.28515625" bestFit="1" customWidth="1"/>
    <col min="10" max="10" width="3" customWidth="1"/>
    <col min="11" max="11" width="9" customWidth="1"/>
    <col min="12" max="12" width="9.85546875" customWidth="1"/>
    <col min="13" max="13" width="10.85546875" bestFit="1" customWidth="1"/>
    <col min="14" max="14" width="10" bestFit="1" customWidth="1"/>
    <col min="15" max="16" width="10" customWidth="1"/>
    <col min="17" max="17" width="4.5703125" customWidth="1"/>
    <col min="18" max="18" width="9" customWidth="1"/>
    <col min="19" max="19" width="9.85546875" customWidth="1"/>
    <col min="20" max="20" width="10.85546875" bestFit="1" customWidth="1"/>
    <col min="21" max="21" width="10" bestFit="1" customWidth="1"/>
    <col min="22" max="23" width="10" customWidth="1"/>
    <col min="24" max="24" width="3.7109375" customWidth="1"/>
    <col min="25" max="25" width="7.42578125" bestFit="1" customWidth="1"/>
    <col min="26" max="26" width="8.42578125" bestFit="1" customWidth="1"/>
    <col min="27" max="27" width="9.7109375" bestFit="1" customWidth="1"/>
    <col min="28" max="28" width="7.5703125" bestFit="1" customWidth="1"/>
    <col min="29" max="29" width="7" bestFit="1" customWidth="1"/>
    <col min="30" max="30" width="8.42578125" customWidth="1"/>
    <col min="31" max="31" width="6.42578125" bestFit="1" customWidth="1"/>
    <col min="32" max="32" width="7.28515625" customWidth="1"/>
    <col min="33" max="33" width="8.5703125" bestFit="1" customWidth="1"/>
    <col min="34" max="35" width="9.5703125" bestFit="1" customWidth="1"/>
    <col min="36" max="36" width="7.140625" bestFit="1" customWidth="1"/>
    <col min="37" max="37" width="7.28515625" customWidth="1"/>
    <col min="38" max="38" width="5.85546875" customWidth="1"/>
    <col min="39" max="39" width="11.5703125" customWidth="1"/>
    <col min="40" max="40" width="7.5703125" bestFit="1" customWidth="1"/>
    <col min="41" max="41" width="9.28515625" bestFit="1" customWidth="1"/>
    <col min="42" max="42" width="7.85546875" bestFit="1" customWidth="1"/>
    <col min="43" max="43" width="7.42578125" bestFit="1" customWidth="1"/>
    <col min="44" max="44" width="10.42578125" bestFit="1" customWidth="1"/>
    <col min="45" max="45" width="8.5703125" bestFit="1" customWidth="1"/>
    <col min="46" max="46" width="7.28515625" bestFit="1" customWidth="1"/>
    <col min="47" max="47" width="13.5703125" bestFit="1" customWidth="1"/>
    <col min="48" max="48" width="8.28515625" customWidth="1"/>
    <col min="49" max="49" width="7.42578125" customWidth="1"/>
    <col min="50" max="50" width="9.140625" customWidth="1"/>
  </cols>
  <sheetData>
    <row r="1" spans="1:55" ht="13.5" thickBot="1">
      <c r="Y1" s="13"/>
      <c r="Z1" s="13"/>
      <c r="AA1" s="13"/>
      <c r="AB1" s="13"/>
      <c r="AC1" s="13"/>
      <c r="AD1" s="13"/>
    </row>
    <row r="2" spans="1:55" ht="13.5">
      <c r="A2" s="3"/>
      <c r="B2" s="4"/>
      <c r="C2" s="1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9"/>
      <c r="R2" s="338"/>
      <c r="S2" s="338"/>
      <c r="T2" s="338"/>
      <c r="U2" s="338"/>
      <c r="V2" s="338"/>
      <c r="W2" s="339"/>
      <c r="Y2" s="60"/>
      <c r="Z2" s="60"/>
      <c r="AA2" s="60"/>
      <c r="AB2" s="60"/>
      <c r="AC2" s="60"/>
      <c r="AD2" s="60"/>
      <c r="AE2" s="462"/>
      <c r="AF2" s="462"/>
      <c r="AG2" s="462"/>
      <c r="AH2" s="462"/>
      <c r="AI2" s="462"/>
      <c r="AJ2" s="462"/>
      <c r="AK2" s="462"/>
      <c r="AL2" s="462"/>
      <c r="AM2" s="462"/>
      <c r="AN2" s="462"/>
      <c r="AO2" s="462"/>
      <c r="AP2" s="462"/>
      <c r="AQ2" s="462"/>
      <c r="AR2" s="462"/>
      <c r="AS2" s="462"/>
      <c r="AT2" s="462"/>
      <c r="AU2" s="462"/>
      <c r="AV2" s="462"/>
      <c r="AW2" s="462"/>
      <c r="AX2" s="462"/>
    </row>
    <row r="3" spans="1:55" ht="15.75">
      <c r="A3" s="6"/>
      <c r="B3" s="76"/>
      <c r="C3" s="7"/>
      <c r="D3" s="7"/>
      <c r="E3" s="340"/>
      <c r="F3" s="13"/>
      <c r="G3" s="13"/>
      <c r="H3" s="340"/>
      <c r="I3" s="340"/>
      <c r="J3" s="340"/>
      <c r="K3" s="7"/>
      <c r="L3" s="340"/>
      <c r="M3" s="13"/>
      <c r="N3" s="13"/>
      <c r="O3" s="13"/>
      <c r="P3" s="360"/>
      <c r="R3" s="7"/>
      <c r="S3" s="340"/>
      <c r="T3" s="13"/>
      <c r="U3" s="13"/>
      <c r="V3" s="13"/>
      <c r="W3" s="360"/>
      <c r="Y3" s="463"/>
      <c r="Z3" s="463"/>
      <c r="AA3" s="463"/>
      <c r="AB3" s="463"/>
      <c r="AC3" s="463"/>
      <c r="AD3" s="463"/>
      <c r="AE3" s="463"/>
      <c r="AF3" s="463"/>
      <c r="AG3" s="463"/>
      <c r="AH3" s="463"/>
      <c r="AI3" s="463"/>
      <c r="AJ3" s="463"/>
      <c r="AK3" s="463"/>
      <c r="AL3" s="463"/>
      <c r="AM3" s="463"/>
      <c r="AN3" s="463"/>
      <c r="AO3" s="463"/>
      <c r="AP3" s="463"/>
      <c r="AQ3" s="463"/>
      <c r="AR3" s="463"/>
      <c r="AS3" s="463"/>
      <c r="AT3" s="463"/>
      <c r="AU3" s="463"/>
      <c r="AV3" s="463"/>
      <c r="AW3" s="463"/>
      <c r="AX3" s="463"/>
    </row>
    <row r="4" spans="1:55" ht="13.7" customHeight="1">
      <c r="A4" s="531" t="s">
        <v>47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42"/>
      <c r="R4" s="334"/>
      <c r="S4" s="334"/>
      <c r="T4" s="334"/>
      <c r="U4" s="334"/>
      <c r="V4" s="334"/>
      <c r="W4" s="33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4"/>
      <c r="AK4" s="464"/>
      <c r="AL4" s="464"/>
      <c r="AM4" s="464"/>
      <c r="AN4" s="464"/>
      <c r="AO4" s="464"/>
      <c r="AP4" s="464"/>
      <c r="AQ4" s="464"/>
      <c r="AR4" s="464"/>
      <c r="AS4" s="464"/>
      <c r="AT4" s="464"/>
      <c r="AU4" s="464"/>
      <c r="AV4" s="464"/>
      <c r="AW4" s="464"/>
      <c r="AX4" s="464"/>
    </row>
    <row r="5" spans="1:55" ht="13.7" customHeight="1">
      <c r="A5" s="531"/>
      <c r="B5" s="532"/>
      <c r="C5" s="532"/>
      <c r="D5" s="532"/>
      <c r="E5" s="532"/>
      <c r="F5" s="532"/>
      <c r="G5" s="532"/>
      <c r="H5" s="532"/>
      <c r="I5" s="532"/>
      <c r="J5" s="532"/>
      <c r="K5" s="532"/>
      <c r="L5" s="532"/>
      <c r="M5" s="532"/>
      <c r="N5" s="532"/>
      <c r="O5" s="532"/>
      <c r="P5" s="542"/>
      <c r="R5" s="334"/>
      <c r="S5" s="334"/>
      <c r="T5" s="334"/>
      <c r="U5" s="334"/>
      <c r="V5" s="334"/>
      <c r="W5" s="334"/>
      <c r="Y5" s="463"/>
      <c r="Z5" s="463"/>
      <c r="AA5" s="463"/>
      <c r="AB5" s="463"/>
      <c r="AC5" s="463"/>
      <c r="AD5" s="463"/>
      <c r="AE5" s="463"/>
      <c r="AF5" s="463"/>
      <c r="AG5" s="463"/>
      <c r="AH5" s="463"/>
      <c r="AI5" s="463"/>
      <c r="AJ5" s="463"/>
      <c r="AK5" s="463"/>
      <c r="AL5" s="463"/>
      <c r="AM5" s="463"/>
      <c r="AN5" s="463"/>
      <c r="AO5" s="463"/>
      <c r="AP5" s="463"/>
      <c r="AQ5" s="463"/>
      <c r="AR5" s="463"/>
      <c r="AS5" s="463"/>
      <c r="AT5" s="463"/>
      <c r="AU5" s="463"/>
      <c r="AV5" s="463"/>
      <c r="AW5" s="463"/>
      <c r="AX5" s="463"/>
    </row>
    <row r="6" spans="1:55">
      <c r="A6" s="11" t="s">
        <v>0</v>
      </c>
      <c r="B6" s="76"/>
      <c r="C6" s="12"/>
      <c r="D6" s="12"/>
      <c r="E6" s="340"/>
      <c r="F6" s="13"/>
      <c r="G6" s="13"/>
      <c r="H6" s="340"/>
      <c r="I6" s="340"/>
      <c r="J6" s="340"/>
      <c r="K6" s="12"/>
      <c r="L6" s="340"/>
      <c r="M6" s="13"/>
      <c r="N6" s="13"/>
      <c r="O6" s="13"/>
      <c r="P6" s="360"/>
      <c r="R6" s="12"/>
      <c r="S6" s="340"/>
      <c r="T6" s="13"/>
      <c r="U6" s="13"/>
      <c r="V6" s="13"/>
      <c r="W6" s="360"/>
      <c r="Y6" s="465"/>
      <c r="Z6" s="60"/>
      <c r="AA6" s="462"/>
      <c r="AB6" s="462"/>
      <c r="AC6" s="462"/>
      <c r="AD6" s="462"/>
      <c r="AE6" s="462"/>
      <c r="AF6" s="462"/>
      <c r="AG6" s="462"/>
      <c r="AH6" s="462"/>
      <c r="AI6" s="462"/>
      <c r="AJ6" s="462"/>
      <c r="AK6" s="462"/>
      <c r="AL6" s="462"/>
      <c r="AM6" s="462"/>
      <c r="AN6" s="462"/>
      <c r="AO6" s="462"/>
      <c r="AP6" s="462"/>
      <c r="AQ6" s="462"/>
      <c r="AR6" s="462"/>
      <c r="AS6" s="462"/>
      <c r="AT6" s="462"/>
      <c r="AU6" s="462"/>
      <c r="AV6" s="462"/>
      <c r="AW6" s="462"/>
      <c r="AX6" s="462"/>
    </row>
    <row r="7" spans="1:55" ht="13.5" thickBot="1">
      <c r="A7" s="77" t="s">
        <v>48</v>
      </c>
      <c r="B7" s="78"/>
      <c r="C7" s="79"/>
      <c r="D7" s="65"/>
      <c r="E7" s="79"/>
      <c r="F7" s="79"/>
      <c r="G7" s="79"/>
      <c r="H7" s="341"/>
      <c r="I7" s="341"/>
      <c r="J7" s="341"/>
      <c r="K7" s="65"/>
      <c r="L7" s="79"/>
      <c r="M7" s="79"/>
      <c r="N7" s="341"/>
      <c r="O7" s="341"/>
      <c r="P7" s="342"/>
      <c r="R7" s="65"/>
      <c r="S7" s="79"/>
      <c r="T7" s="79"/>
      <c r="U7" s="341"/>
      <c r="V7" s="341"/>
      <c r="W7" s="342"/>
      <c r="Z7" s="8"/>
      <c r="AA7" s="8"/>
      <c r="AB7" s="9"/>
      <c r="AC7" s="9"/>
      <c r="AD7" s="9"/>
    </row>
    <row r="8" spans="1:55">
      <c r="A8" s="11"/>
      <c r="B8" s="47"/>
      <c r="C8" s="543" t="s">
        <v>1039</v>
      </c>
      <c r="D8" s="558"/>
      <c r="E8" s="558"/>
      <c r="F8" s="558"/>
      <c r="G8" s="558"/>
      <c r="H8" s="558"/>
      <c r="I8" s="559"/>
      <c r="J8" s="16"/>
      <c r="K8" s="543" t="s">
        <v>1042</v>
      </c>
      <c r="L8" s="544"/>
      <c r="M8" s="544"/>
      <c r="N8" s="544"/>
      <c r="O8" s="544"/>
      <c r="P8" s="545"/>
      <c r="R8" s="543" t="s">
        <v>1043</v>
      </c>
      <c r="S8" s="544"/>
      <c r="T8" s="544"/>
      <c r="U8" s="544"/>
      <c r="V8" s="544"/>
      <c r="W8" s="545"/>
      <c r="Y8" s="563" t="s">
        <v>55</v>
      </c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4"/>
      <c r="AN8" s="564"/>
      <c r="AO8" s="564"/>
      <c r="AP8" s="564"/>
      <c r="AQ8" s="564"/>
      <c r="AR8" s="564"/>
      <c r="AS8" s="564"/>
      <c r="AT8" s="564"/>
      <c r="AU8" s="564"/>
      <c r="AV8" s="564"/>
      <c r="AW8" s="564"/>
      <c r="AX8" s="565"/>
    </row>
    <row r="9" spans="1:55" ht="13.5" thickBot="1">
      <c r="A9" s="11" t="s">
        <v>1</v>
      </c>
      <c r="B9" s="7" t="s">
        <v>2</v>
      </c>
      <c r="C9" s="560"/>
      <c r="D9" s="561"/>
      <c r="E9" s="561"/>
      <c r="F9" s="561"/>
      <c r="G9" s="561"/>
      <c r="H9" s="561"/>
      <c r="I9" s="562"/>
      <c r="J9" s="14"/>
      <c r="K9" s="546"/>
      <c r="L9" s="547"/>
      <c r="M9" s="547"/>
      <c r="N9" s="547"/>
      <c r="O9" s="547"/>
      <c r="P9" s="548"/>
      <c r="R9" s="546"/>
      <c r="S9" s="547"/>
      <c r="T9" s="547"/>
      <c r="U9" s="547"/>
      <c r="V9" s="547"/>
      <c r="W9" s="548"/>
      <c r="Y9" s="566"/>
      <c r="Z9" s="567"/>
      <c r="AA9" s="567"/>
      <c r="AB9" s="567"/>
      <c r="AC9" s="567"/>
      <c r="AD9" s="567"/>
      <c r="AE9" s="567"/>
      <c r="AF9" s="567"/>
      <c r="AG9" s="567"/>
      <c r="AH9" s="567"/>
      <c r="AI9" s="567"/>
      <c r="AJ9" s="567"/>
      <c r="AK9" s="567"/>
      <c r="AL9" s="567"/>
      <c r="AM9" s="567"/>
      <c r="AN9" s="567"/>
      <c r="AO9" s="567"/>
      <c r="AP9" s="567"/>
      <c r="AQ9" s="567"/>
      <c r="AR9" s="567"/>
      <c r="AS9" s="567"/>
      <c r="AT9" s="567"/>
      <c r="AU9" s="567"/>
      <c r="AV9" s="567"/>
      <c r="AW9" s="567"/>
      <c r="AX9" s="568"/>
    </row>
    <row r="10" spans="1:55">
      <c r="A10" s="11"/>
      <c r="B10" s="7" t="s">
        <v>4</v>
      </c>
      <c r="C10" s="38" t="s">
        <v>3</v>
      </c>
      <c r="D10" s="336" t="s">
        <v>5</v>
      </c>
      <c r="E10" s="336" t="s">
        <v>6</v>
      </c>
      <c r="F10" s="336" t="s">
        <v>7</v>
      </c>
      <c r="G10" s="336" t="s">
        <v>8</v>
      </c>
      <c r="H10" s="336" t="s">
        <v>9</v>
      </c>
      <c r="I10" s="337" t="s">
        <v>1040</v>
      </c>
      <c r="J10" s="335"/>
      <c r="K10" s="216">
        <v>1</v>
      </c>
      <c r="L10" s="214">
        <v>2</v>
      </c>
      <c r="M10" s="212">
        <v>3</v>
      </c>
      <c r="N10" s="210">
        <v>4</v>
      </c>
      <c r="O10" s="219">
        <v>5</v>
      </c>
      <c r="P10" s="221">
        <v>6</v>
      </c>
      <c r="R10" s="216">
        <v>1</v>
      </c>
      <c r="S10" s="214">
        <v>2</v>
      </c>
      <c r="T10" s="212">
        <v>3</v>
      </c>
      <c r="U10" s="210">
        <v>4</v>
      </c>
      <c r="V10" s="219">
        <v>5</v>
      </c>
      <c r="W10" s="221">
        <v>6</v>
      </c>
      <c r="Y10" s="549" t="s">
        <v>58</v>
      </c>
      <c r="Z10" s="550"/>
      <c r="AA10" s="550"/>
      <c r="AB10" s="551"/>
      <c r="AC10" s="552" t="s">
        <v>59</v>
      </c>
      <c r="AD10" s="553"/>
      <c r="AE10" s="553"/>
      <c r="AF10" s="553"/>
      <c r="AG10" s="553"/>
      <c r="AH10" s="554"/>
      <c r="AI10" s="555" t="s">
        <v>65</v>
      </c>
      <c r="AJ10" s="556"/>
      <c r="AK10" s="556"/>
      <c r="AL10" s="556"/>
      <c r="AM10" s="557"/>
      <c r="AN10" s="569" t="s">
        <v>69</v>
      </c>
      <c r="AO10" s="570"/>
      <c r="AP10" s="570"/>
      <c r="AQ10" s="570"/>
      <c r="AR10" s="570"/>
      <c r="AS10" s="570"/>
      <c r="AT10" s="570"/>
      <c r="AU10" s="571"/>
      <c r="AV10" s="218" t="s">
        <v>76</v>
      </c>
      <c r="AW10" s="572" t="s">
        <v>251</v>
      </c>
      <c r="AX10" s="573"/>
    </row>
    <row r="11" spans="1:55" ht="13.5" thickBot="1">
      <c r="A11" s="38" t="s">
        <v>0</v>
      </c>
      <c r="B11" s="47"/>
      <c r="C11" s="347" t="s">
        <v>0</v>
      </c>
      <c r="D11" s="22"/>
      <c r="E11" s="22"/>
      <c r="F11" s="348" t="s">
        <v>13</v>
      </c>
      <c r="G11" s="348"/>
      <c r="H11" s="22"/>
      <c r="I11" s="57"/>
      <c r="J11" s="14"/>
      <c r="K11" s="217" t="s">
        <v>49</v>
      </c>
      <c r="L11" s="215" t="s">
        <v>50</v>
      </c>
      <c r="M11" s="213" t="s">
        <v>51</v>
      </c>
      <c r="N11" s="211" t="s">
        <v>52</v>
      </c>
      <c r="O11" s="220" t="s">
        <v>53</v>
      </c>
      <c r="P11" s="222" t="s">
        <v>54</v>
      </c>
      <c r="R11" s="217" t="s">
        <v>49</v>
      </c>
      <c r="S11" s="215" t="s">
        <v>50</v>
      </c>
      <c r="T11" s="213" t="s">
        <v>51</v>
      </c>
      <c r="U11" s="211" t="s">
        <v>52</v>
      </c>
      <c r="V11" s="220" t="s">
        <v>53</v>
      </c>
      <c r="W11" s="222" t="s">
        <v>54</v>
      </c>
      <c r="Y11" s="361" t="s">
        <v>56</v>
      </c>
      <c r="Z11" s="362" t="s">
        <v>80</v>
      </c>
      <c r="AA11" s="362" t="s">
        <v>81</v>
      </c>
      <c r="AB11" s="363" t="s">
        <v>57</v>
      </c>
      <c r="AC11" s="364" t="s">
        <v>60</v>
      </c>
      <c r="AD11" s="365" t="s">
        <v>61</v>
      </c>
      <c r="AE11" s="365" t="s">
        <v>62</v>
      </c>
      <c r="AF11" s="365" t="s">
        <v>63</v>
      </c>
      <c r="AG11" s="365" t="s">
        <v>64</v>
      </c>
      <c r="AH11" s="366" t="s">
        <v>1041</v>
      </c>
      <c r="AI11" s="367" t="s">
        <v>66</v>
      </c>
      <c r="AJ11" s="368" t="s">
        <v>82</v>
      </c>
      <c r="AK11" s="368" t="s">
        <v>67</v>
      </c>
      <c r="AL11" s="368" t="s">
        <v>68</v>
      </c>
      <c r="AM11" s="369" t="s">
        <v>83</v>
      </c>
      <c r="AN11" s="370" t="s">
        <v>70</v>
      </c>
      <c r="AO11" s="371" t="s">
        <v>84</v>
      </c>
      <c r="AP11" s="371" t="s">
        <v>71</v>
      </c>
      <c r="AQ11" s="371" t="s">
        <v>72</v>
      </c>
      <c r="AR11" s="371" t="s">
        <v>85</v>
      </c>
      <c r="AS11" s="371" t="s">
        <v>75</v>
      </c>
      <c r="AT11" s="371" t="s">
        <v>74</v>
      </c>
      <c r="AU11" s="372" t="s">
        <v>73</v>
      </c>
      <c r="AV11" s="373" t="s">
        <v>77</v>
      </c>
      <c r="AW11" s="374" t="s">
        <v>78</v>
      </c>
      <c r="AX11" s="375" t="s">
        <v>79</v>
      </c>
      <c r="AZ11" t="s">
        <v>1044</v>
      </c>
      <c r="BA11" t="s">
        <v>1045</v>
      </c>
      <c r="BB11" t="s">
        <v>1046</v>
      </c>
    </row>
    <row r="12" spans="1:55" ht="15">
      <c r="A12" s="460">
        <v>1</v>
      </c>
      <c r="B12" s="461" t="s">
        <v>14</v>
      </c>
      <c r="C12" s="376">
        <f t="shared" ref="C12:C30" si="0">SUM(K12:P12)</f>
        <v>568</v>
      </c>
      <c r="D12" s="377">
        <v>4</v>
      </c>
      <c r="E12" s="377">
        <v>5</v>
      </c>
      <c r="F12" s="377">
        <v>49</v>
      </c>
      <c r="G12" s="404">
        <f t="shared" ref="G12:G43" si="1">C12+D12+E12+F12</f>
        <v>626</v>
      </c>
      <c r="H12" s="378">
        <f t="shared" ref="H12:H43" si="2">G12-I12</f>
        <v>0</v>
      </c>
      <c r="I12" s="379">
        <f>[1]Votanti!L12</f>
        <v>626</v>
      </c>
      <c r="J12" s="380"/>
      <c r="K12" s="381">
        <v>120</v>
      </c>
      <c r="L12" s="382">
        <v>99</v>
      </c>
      <c r="M12" s="383">
        <v>120</v>
      </c>
      <c r="N12" s="384">
        <v>176</v>
      </c>
      <c r="O12" s="385">
        <v>3</v>
      </c>
      <c r="P12" s="386">
        <v>50</v>
      </c>
      <c r="Q12" s="387">
        <v>1</v>
      </c>
      <c r="R12" s="381">
        <v>11</v>
      </c>
      <c r="S12" s="382">
        <v>3</v>
      </c>
      <c r="T12" s="383">
        <v>5</v>
      </c>
      <c r="U12" s="384">
        <v>5</v>
      </c>
      <c r="V12" s="385">
        <v>1</v>
      </c>
      <c r="W12" s="386">
        <v>5</v>
      </c>
      <c r="X12" s="387">
        <v>1</v>
      </c>
      <c r="Y12" s="388">
        <v>30</v>
      </c>
      <c r="Z12" s="389">
        <v>13</v>
      </c>
      <c r="AA12" s="389">
        <v>17</v>
      </c>
      <c r="AB12" s="390">
        <v>14</v>
      </c>
      <c r="AC12" s="391">
        <v>3</v>
      </c>
      <c r="AD12" s="392">
        <v>52</v>
      </c>
      <c r="AE12" s="392">
        <v>18</v>
      </c>
      <c r="AF12" s="392">
        <v>4</v>
      </c>
      <c r="AG12" s="392">
        <v>17</v>
      </c>
      <c r="AH12" s="393">
        <v>37</v>
      </c>
      <c r="AI12" s="394">
        <v>43</v>
      </c>
      <c r="AJ12" s="395">
        <v>8</v>
      </c>
      <c r="AK12" s="395">
        <v>23</v>
      </c>
      <c r="AL12" s="395">
        <v>32</v>
      </c>
      <c r="AM12" s="396">
        <v>23</v>
      </c>
      <c r="AN12" s="397">
        <v>8</v>
      </c>
      <c r="AO12" s="398">
        <v>43</v>
      </c>
      <c r="AP12" s="398">
        <v>47</v>
      </c>
      <c r="AQ12" s="398">
        <v>58</v>
      </c>
      <c r="AR12" s="398">
        <v>13</v>
      </c>
      <c r="AS12" s="398">
        <v>11</v>
      </c>
      <c r="AT12" s="398">
        <v>18</v>
      </c>
      <c r="AU12" s="399">
        <v>0</v>
      </c>
      <c r="AV12" s="400">
        <v>2</v>
      </c>
      <c r="AW12" s="401">
        <v>16</v>
      </c>
      <c r="AX12" s="402">
        <v>1</v>
      </c>
      <c r="AZ12" s="71">
        <f>SUM(Y12:AX12)</f>
        <v>551</v>
      </c>
      <c r="BA12">
        <f>SUM(R12:W12)</f>
        <v>30</v>
      </c>
      <c r="BB12" s="71">
        <f>AZ12+BA12</f>
        <v>581</v>
      </c>
      <c r="BC12" s="466">
        <f>BB12-C12</f>
        <v>13</v>
      </c>
    </row>
    <row r="13" spans="1:55" ht="15">
      <c r="A13" s="437">
        <v>2</v>
      </c>
      <c r="B13" s="438" t="s">
        <v>14</v>
      </c>
      <c r="C13" s="376">
        <f t="shared" si="0"/>
        <v>645</v>
      </c>
      <c r="D13" s="403">
        <v>1</v>
      </c>
      <c r="E13" s="403">
        <v>22</v>
      </c>
      <c r="F13" s="403">
        <v>0</v>
      </c>
      <c r="G13" s="404">
        <f t="shared" si="1"/>
        <v>668</v>
      </c>
      <c r="H13" s="378">
        <f t="shared" si="2"/>
        <v>0</v>
      </c>
      <c r="I13" s="405">
        <f>[1]Votanti!L13</f>
        <v>668</v>
      </c>
      <c r="J13" s="380"/>
      <c r="K13" s="406">
        <v>142</v>
      </c>
      <c r="L13" s="407">
        <v>86</v>
      </c>
      <c r="M13" s="408">
        <v>163</v>
      </c>
      <c r="N13" s="409">
        <v>207</v>
      </c>
      <c r="O13" s="410">
        <v>8</v>
      </c>
      <c r="P13" s="411">
        <v>39</v>
      </c>
      <c r="Q13" s="387">
        <v>2</v>
      </c>
      <c r="R13" s="406">
        <v>4</v>
      </c>
      <c r="S13" s="407">
        <v>9</v>
      </c>
      <c r="T13" s="408">
        <v>4</v>
      </c>
      <c r="U13" s="409">
        <v>10</v>
      </c>
      <c r="V13" s="410">
        <v>0</v>
      </c>
      <c r="W13" s="411">
        <v>7</v>
      </c>
      <c r="X13" s="387">
        <v>2</v>
      </c>
      <c r="Y13" s="412">
        <v>60</v>
      </c>
      <c r="Z13" s="413">
        <v>16</v>
      </c>
      <c r="AA13" s="413">
        <v>11</v>
      </c>
      <c r="AB13" s="414">
        <v>30</v>
      </c>
      <c r="AC13" s="415">
        <v>4</v>
      </c>
      <c r="AD13" s="416">
        <v>45</v>
      </c>
      <c r="AE13" s="416">
        <v>4</v>
      </c>
      <c r="AF13" s="416">
        <v>1</v>
      </c>
      <c r="AG13" s="416">
        <v>10</v>
      </c>
      <c r="AH13" s="417">
        <v>39</v>
      </c>
      <c r="AI13" s="418">
        <v>37</v>
      </c>
      <c r="AJ13" s="419">
        <v>10</v>
      </c>
      <c r="AK13" s="419">
        <v>12</v>
      </c>
      <c r="AL13" s="419">
        <v>64</v>
      </c>
      <c r="AM13" s="420">
        <v>39</v>
      </c>
      <c r="AN13" s="421">
        <v>5</v>
      </c>
      <c r="AO13" s="422">
        <v>30</v>
      </c>
      <c r="AP13" s="422">
        <v>64</v>
      </c>
      <c r="AQ13" s="422">
        <v>36</v>
      </c>
      <c r="AR13" s="422">
        <v>18</v>
      </c>
      <c r="AS13" s="422">
        <v>22</v>
      </c>
      <c r="AT13" s="422">
        <v>22</v>
      </c>
      <c r="AU13" s="423">
        <v>1</v>
      </c>
      <c r="AV13" s="424">
        <v>8</v>
      </c>
      <c r="AW13" s="425">
        <v>14</v>
      </c>
      <c r="AX13" s="426">
        <v>9</v>
      </c>
      <c r="AZ13" s="71">
        <f t="shared" ref="AZ13:AZ43" si="3">SUM(Y13:AX13)</f>
        <v>611</v>
      </c>
      <c r="BA13">
        <f t="shared" ref="BA13:BA43" si="4">SUM(R13:W13)</f>
        <v>34</v>
      </c>
      <c r="BB13" s="71">
        <f t="shared" ref="BB13:BB43" si="5">AZ13+BA13</f>
        <v>645</v>
      </c>
      <c r="BC13" s="466">
        <f t="shared" ref="BC13:BC43" si="6">BB13-C13</f>
        <v>0</v>
      </c>
    </row>
    <row r="14" spans="1:55" ht="15">
      <c r="A14" s="437">
        <v>3</v>
      </c>
      <c r="B14" s="438" t="s">
        <v>14</v>
      </c>
      <c r="C14" s="376">
        <f t="shared" si="0"/>
        <v>694</v>
      </c>
      <c r="D14" s="403">
        <v>4</v>
      </c>
      <c r="E14" s="403">
        <v>20</v>
      </c>
      <c r="F14" s="403">
        <v>0</v>
      </c>
      <c r="G14" s="404">
        <f t="shared" si="1"/>
        <v>718</v>
      </c>
      <c r="H14" s="378">
        <f t="shared" si="2"/>
        <v>0</v>
      </c>
      <c r="I14" s="405">
        <f>[1]Votanti!L14</f>
        <v>718</v>
      </c>
      <c r="J14" s="380"/>
      <c r="K14" s="406">
        <v>144</v>
      </c>
      <c r="L14" s="407">
        <v>134</v>
      </c>
      <c r="M14" s="408">
        <v>168</v>
      </c>
      <c r="N14" s="409">
        <v>195</v>
      </c>
      <c r="O14" s="410">
        <v>11</v>
      </c>
      <c r="P14" s="411">
        <v>42</v>
      </c>
      <c r="Q14" s="387">
        <v>3</v>
      </c>
      <c r="R14" s="406">
        <v>14</v>
      </c>
      <c r="S14" s="407">
        <v>0</v>
      </c>
      <c r="T14" s="408">
        <v>3</v>
      </c>
      <c r="U14" s="409">
        <v>9</v>
      </c>
      <c r="V14" s="410">
        <v>1</v>
      </c>
      <c r="W14" s="411">
        <v>2</v>
      </c>
      <c r="X14" s="387">
        <v>3</v>
      </c>
      <c r="Y14" s="412">
        <v>53</v>
      </c>
      <c r="Z14" s="413">
        <v>5</v>
      </c>
      <c r="AA14" s="413">
        <v>6</v>
      </c>
      <c r="AB14" s="414">
        <v>48</v>
      </c>
      <c r="AC14" s="415">
        <v>3</v>
      </c>
      <c r="AD14" s="416">
        <v>39</v>
      </c>
      <c r="AE14" s="416">
        <v>25</v>
      </c>
      <c r="AF14" s="416">
        <v>4</v>
      </c>
      <c r="AG14" s="416">
        <v>27</v>
      </c>
      <c r="AH14" s="417">
        <v>48</v>
      </c>
      <c r="AI14" s="418">
        <v>67</v>
      </c>
      <c r="AJ14" s="419">
        <v>24</v>
      </c>
      <c r="AK14" s="419">
        <v>8</v>
      </c>
      <c r="AL14" s="419">
        <v>62</v>
      </c>
      <c r="AM14" s="420">
        <v>19</v>
      </c>
      <c r="AN14" s="421">
        <v>2</v>
      </c>
      <c r="AO14" s="422">
        <v>52</v>
      </c>
      <c r="AP14" s="422">
        <v>74</v>
      </c>
      <c r="AQ14" s="422">
        <v>21</v>
      </c>
      <c r="AR14" s="422">
        <v>21</v>
      </c>
      <c r="AS14" s="422">
        <v>11</v>
      </c>
      <c r="AT14" s="422">
        <v>6</v>
      </c>
      <c r="AU14" s="423">
        <v>0</v>
      </c>
      <c r="AV14" s="424">
        <v>8</v>
      </c>
      <c r="AW14" s="425">
        <v>27</v>
      </c>
      <c r="AX14" s="426">
        <v>5</v>
      </c>
      <c r="AZ14" s="71">
        <f t="shared" si="3"/>
        <v>665</v>
      </c>
      <c r="BA14">
        <f t="shared" si="4"/>
        <v>29</v>
      </c>
      <c r="BB14" s="71">
        <f t="shared" si="5"/>
        <v>694</v>
      </c>
      <c r="BC14" s="466">
        <f t="shared" si="6"/>
        <v>0</v>
      </c>
    </row>
    <row r="15" spans="1:55" ht="15">
      <c r="A15" s="437">
        <v>4</v>
      </c>
      <c r="B15" s="438" t="s">
        <v>14</v>
      </c>
      <c r="C15" s="376">
        <f t="shared" si="0"/>
        <v>595</v>
      </c>
      <c r="D15" s="403">
        <v>0</v>
      </c>
      <c r="E15" s="403">
        <v>19</v>
      </c>
      <c r="F15" s="403">
        <v>1</v>
      </c>
      <c r="G15" s="404">
        <f t="shared" si="1"/>
        <v>615</v>
      </c>
      <c r="H15" s="378">
        <f t="shared" si="2"/>
        <v>0</v>
      </c>
      <c r="I15" s="405">
        <f>[1]Votanti!L15</f>
        <v>615</v>
      </c>
      <c r="J15" s="380"/>
      <c r="K15" s="406">
        <v>92</v>
      </c>
      <c r="L15" s="407">
        <v>103</v>
      </c>
      <c r="M15" s="408">
        <v>163</v>
      </c>
      <c r="N15" s="409">
        <v>200</v>
      </c>
      <c r="O15" s="410">
        <v>9</v>
      </c>
      <c r="P15" s="411">
        <v>28</v>
      </c>
      <c r="Q15" s="387">
        <v>4</v>
      </c>
      <c r="R15" s="406">
        <v>7</v>
      </c>
      <c r="S15" s="407">
        <v>2</v>
      </c>
      <c r="T15" s="408">
        <v>3</v>
      </c>
      <c r="U15" s="409">
        <v>9</v>
      </c>
      <c r="V15" s="410">
        <v>3</v>
      </c>
      <c r="W15" s="411">
        <v>9</v>
      </c>
      <c r="X15" s="387">
        <v>4</v>
      </c>
      <c r="Y15" s="412">
        <v>28</v>
      </c>
      <c r="Z15" s="413">
        <v>12</v>
      </c>
      <c r="AA15" s="413">
        <v>7</v>
      </c>
      <c r="AB15" s="414">
        <v>30</v>
      </c>
      <c r="AC15" s="415">
        <v>1</v>
      </c>
      <c r="AD15" s="416">
        <v>31</v>
      </c>
      <c r="AE15" s="416">
        <v>2</v>
      </c>
      <c r="AF15" s="416">
        <v>8</v>
      </c>
      <c r="AG15" s="416">
        <v>23</v>
      </c>
      <c r="AH15" s="417">
        <v>45</v>
      </c>
      <c r="AI15" s="418">
        <v>67</v>
      </c>
      <c r="AJ15" s="419">
        <v>20</v>
      </c>
      <c r="AK15" s="419">
        <v>17</v>
      </c>
      <c r="AL15" s="419">
        <v>48</v>
      </c>
      <c r="AM15" s="420">
        <v>8</v>
      </c>
      <c r="AN15" s="421">
        <v>3</v>
      </c>
      <c r="AO15" s="422">
        <v>37</v>
      </c>
      <c r="AP15" s="422">
        <v>66</v>
      </c>
      <c r="AQ15" s="422">
        <v>25</v>
      </c>
      <c r="AR15" s="422">
        <v>32</v>
      </c>
      <c r="AS15" s="422">
        <v>20</v>
      </c>
      <c r="AT15" s="422">
        <v>8</v>
      </c>
      <c r="AU15" s="423">
        <v>0</v>
      </c>
      <c r="AV15" s="424">
        <v>6</v>
      </c>
      <c r="AW15" s="425">
        <v>13</v>
      </c>
      <c r="AX15" s="426">
        <v>5</v>
      </c>
      <c r="AZ15" s="71">
        <f t="shared" si="3"/>
        <v>562</v>
      </c>
      <c r="BA15">
        <f t="shared" si="4"/>
        <v>33</v>
      </c>
      <c r="BB15" s="71">
        <f t="shared" si="5"/>
        <v>595</v>
      </c>
      <c r="BC15" s="466">
        <f t="shared" si="6"/>
        <v>0</v>
      </c>
    </row>
    <row r="16" spans="1:55" ht="15">
      <c r="A16" s="437">
        <v>5</v>
      </c>
      <c r="B16" s="438" t="s">
        <v>14</v>
      </c>
      <c r="C16" s="376">
        <f t="shared" si="0"/>
        <v>653</v>
      </c>
      <c r="D16" s="403">
        <v>5</v>
      </c>
      <c r="E16" s="403">
        <v>17</v>
      </c>
      <c r="F16" s="403">
        <v>0</v>
      </c>
      <c r="G16" s="404">
        <f t="shared" si="1"/>
        <v>675</v>
      </c>
      <c r="H16" s="378">
        <f t="shared" si="2"/>
        <v>0</v>
      </c>
      <c r="I16" s="405">
        <f>[1]Votanti!L16</f>
        <v>675</v>
      </c>
      <c r="J16" s="380"/>
      <c r="K16" s="406">
        <v>106</v>
      </c>
      <c r="L16" s="407">
        <v>103</v>
      </c>
      <c r="M16" s="408">
        <v>153</v>
      </c>
      <c r="N16" s="409">
        <v>212</v>
      </c>
      <c r="O16" s="410">
        <v>7</v>
      </c>
      <c r="P16" s="411">
        <v>72</v>
      </c>
      <c r="Q16" s="387">
        <v>5</v>
      </c>
      <c r="R16" s="406">
        <v>8</v>
      </c>
      <c r="S16" s="407">
        <v>6</v>
      </c>
      <c r="T16" s="408">
        <v>13</v>
      </c>
      <c r="U16" s="409">
        <v>33</v>
      </c>
      <c r="V16" s="410">
        <v>1</v>
      </c>
      <c r="W16" s="411">
        <v>6</v>
      </c>
      <c r="X16" s="387">
        <v>5</v>
      </c>
      <c r="Y16" s="412">
        <v>39</v>
      </c>
      <c r="Z16" s="413">
        <v>11</v>
      </c>
      <c r="AA16" s="413">
        <v>6</v>
      </c>
      <c r="AB16" s="414">
        <v>28</v>
      </c>
      <c r="AC16" s="415">
        <v>1</v>
      </c>
      <c r="AD16" s="416">
        <v>32</v>
      </c>
      <c r="AE16" s="416">
        <v>7</v>
      </c>
      <c r="AF16" s="416">
        <v>1</v>
      </c>
      <c r="AG16" s="416">
        <v>12</v>
      </c>
      <c r="AH16" s="417">
        <v>42</v>
      </c>
      <c r="AI16" s="418">
        <v>36</v>
      </c>
      <c r="AJ16" s="419">
        <v>15</v>
      </c>
      <c r="AK16" s="419">
        <v>32</v>
      </c>
      <c r="AL16" s="419">
        <v>53</v>
      </c>
      <c r="AM16" s="420">
        <v>16</v>
      </c>
      <c r="AN16" s="421">
        <v>19</v>
      </c>
      <c r="AO16" s="422">
        <v>33</v>
      </c>
      <c r="AP16" s="422">
        <v>64</v>
      </c>
      <c r="AQ16" s="422">
        <v>33</v>
      </c>
      <c r="AR16" s="422">
        <v>22</v>
      </c>
      <c r="AS16" s="422">
        <v>23</v>
      </c>
      <c r="AT16" s="422">
        <v>12</v>
      </c>
      <c r="AU16" s="423">
        <v>1</v>
      </c>
      <c r="AV16" s="424">
        <v>10</v>
      </c>
      <c r="AW16" s="425">
        <v>25</v>
      </c>
      <c r="AX16" s="426">
        <v>13</v>
      </c>
      <c r="AZ16" s="71">
        <f t="shared" si="3"/>
        <v>586</v>
      </c>
      <c r="BA16">
        <f t="shared" si="4"/>
        <v>67</v>
      </c>
      <c r="BB16" s="71">
        <f t="shared" si="5"/>
        <v>653</v>
      </c>
      <c r="BC16" s="466">
        <f t="shared" si="6"/>
        <v>0</v>
      </c>
    </row>
    <row r="17" spans="1:55" ht="15">
      <c r="A17" s="437">
        <v>6</v>
      </c>
      <c r="B17" s="438" t="s">
        <v>14</v>
      </c>
      <c r="C17" s="376">
        <f t="shared" si="0"/>
        <v>590</v>
      </c>
      <c r="D17" s="403">
        <v>1</v>
      </c>
      <c r="E17" s="403">
        <v>18</v>
      </c>
      <c r="F17" s="403">
        <v>0</v>
      </c>
      <c r="G17" s="404">
        <f t="shared" si="1"/>
        <v>609</v>
      </c>
      <c r="H17" s="378">
        <f t="shared" si="2"/>
        <v>0</v>
      </c>
      <c r="I17" s="405">
        <f>[1]Votanti!L17</f>
        <v>609</v>
      </c>
      <c r="J17" s="380"/>
      <c r="K17" s="406">
        <v>113</v>
      </c>
      <c r="L17" s="407">
        <v>84</v>
      </c>
      <c r="M17" s="408">
        <v>141</v>
      </c>
      <c r="N17" s="409">
        <v>176</v>
      </c>
      <c r="O17" s="410">
        <v>5</v>
      </c>
      <c r="P17" s="411">
        <v>71</v>
      </c>
      <c r="Q17" s="387">
        <v>6</v>
      </c>
      <c r="R17" s="406">
        <v>2</v>
      </c>
      <c r="S17" s="407">
        <v>0</v>
      </c>
      <c r="T17" s="408">
        <v>1</v>
      </c>
      <c r="U17" s="409">
        <v>0</v>
      </c>
      <c r="V17" s="410">
        <v>1</v>
      </c>
      <c r="W17" s="411">
        <v>0</v>
      </c>
      <c r="X17" s="387">
        <v>6</v>
      </c>
      <c r="Y17" s="412">
        <v>59</v>
      </c>
      <c r="Z17" s="413">
        <v>7</v>
      </c>
      <c r="AA17" s="413">
        <v>12</v>
      </c>
      <c r="AB17" s="414">
        <v>26</v>
      </c>
      <c r="AC17" s="415">
        <v>1</v>
      </c>
      <c r="AD17" s="416">
        <v>40</v>
      </c>
      <c r="AE17" s="416">
        <v>7</v>
      </c>
      <c r="AF17" s="416">
        <v>2</v>
      </c>
      <c r="AG17" s="416">
        <v>15</v>
      </c>
      <c r="AH17" s="417">
        <v>27</v>
      </c>
      <c r="AI17" s="418">
        <v>46</v>
      </c>
      <c r="AJ17" s="419">
        <v>16</v>
      </c>
      <c r="AK17" s="419">
        <v>10</v>
      </c>
      <c r="AL17" s="419">
        <v>38</v>
      </c>
      <c r="AM17" s="420">
        <v>31</v>
      </c>
      <c r="AN17" s="421">
        <v>9</v>
      </c>
      <c r="AO17" s="422">
        <v>32</v>
      </c>
      <c r="AP17" s="422">
        <v>70</v>
      </c>
      <c r="AQ17" s="422">
        <v>33</v>
      </c>
      <c r="AR17" s="422">
        <v>20</v>
      </c>
      <c r="AS17" s="422">
        <v>8</v>
      </c>
      <c r="AT17" s="422">
        <v>13</v>
      </c>
      <c r="AU17" s="423">
        <v>0</v>
      </c>
      <c r="AV17" s="424">
        <v>1</v>
      </c>
      <c r="AW17" s="425">
        <v>37</v>
      </c>
      <c r="AX17" s="426">
        <v>26</v>
      </c>
      <c r="AZ17" s="71">
        <f t="shared" si="3"/>
        <v>586</v>
      </c>
      <c r="BA17">
        <f t="shared" si="4"/>
        <v>4</v>
      </c>
      <c r="BB17" s="71">
        <f t="shared" si="5"/>
        <v>590</v>
      </c>
      <c r="BC17" s="466">
        <f t="shared" si="6"/>
        <v>0</v>
      </c>
    </row>
    <row r="18" spans="1:55" ht="15">
      <c r="A18" s="437">
        <v>7</v>
      </c>
      <c r="B18" s="438" t="s">
        <v>14</v>
      </c>
      <c r="C18" s="440">
        <f t="shared" si="0"/>
        <v>622</v>
      </c>
      <c r="D18" s="441">
        <v>3</v>
      </c>
      <c r="E18" s="441">
        <v>18</v>
      </c>
      <c r="F18" s="441">
        <v>0</v>
      </c>
      <c r="G18" s="442">
        <f t="shared" si="1"/>
        <v>643</v>
      </c>
      <c r="H18" s="378">
        <f t="shared" si="2"/>
        <v>0</v>
      </c>
      <c r="I18" s="405">
        <f>[1]Votanti!L18</f>
        <v>643</v>
      </c>
      <c r="J18" s="380"/>
      <c r="K18" s="406">
        <v>125</v>
      </c>
      <c r="L18" s="407">
        <v>94</v>
      </c>
      <c r="M18" s="408">
        <v>130</v>
      </c>
      <c r="N18" s="409">
        <v>213</v>
      </c>
      <c r="O18" s="410">
        <v>11</v>
      </c>
      <c r="P18" s="411">
        <v>49</v>
      </c>
      <c r="Q18" s="387">
        <v>7</v>
      </c>
      <c r="R18" s="406">
        <v>11</v>
      </c>
      <c r="S18" s="407">
        <v>1</v>
      </c>
      <c r="T18" s="408">
        <v>5</v>
      </c>
      <c r="U18" s="409">
        <v>8</v>
      </c>
      <c r="V18" s="410">
        <v>0</v>
      </c>
      <c r="W18" s="411">
        <v>4</v>
      </c>
      <c r="X18" s="387">
        <v>7</v>
      </c>
      <c r="Y18" s="412">
        <v>47</v>
      </c>
      <c r="Z18" s="413">
        <v>10</v>
      </c>
      <c r="AA18" s="413">
        <v>12</v>
      </c>
      <c r="AB18" s="414">
        <v>33</v>
      </c>
      <c r="AC18" s="415">
        <v>2</v>
      </c>
      <c r="AD18" s="416">
        <v>41</v>
      </c>
      <c r="AE18" s="416">
        <v>13</v>
      </c>
      <c r="AF18" s="416">
        <v>5</v>
      </c>
      <c r="AG18" s="416">
        <v>16</v>
      </c>
      <c r="AH18" s="417">
        <v>27</v>
      </c>
      <c r="AI18" s="418">
        <v>47</v>
      </c>
      <c r="AJ18" s="419">
        <v>11</v>
      </c>
      <c r="AK18" s="419">
        <v>8</v>
      </c>
      <c r="AL18" s="419">
        <v>41</v>
      </c>
      <c r="AM18" s="420">
        <v>20</v>
      </c>
      <c r="AN18" s="421">
        <v>7</v>
      </c>
      <c r="AO18" s="422">
        <v>41</v>
      </c>
      <c r="AP18" s="422">
        <v>67</v>
      </c>
      <c r="AQ18" s="422">
        <v>31</v>
      </c>
      <c r="AR18" s="422">
        <v>29</v>
      </c>
      <c r="AS18" s="422">
        <v>19</v>
      </c>
      <c r="AT18" s="422">
        <v>15</v>
      </c>
      <c r="AU18" s="423">
        <v>1</v>
      </c>
      <c r="AV18" s="424">
        <v>11</v>
      </c>
      <c r="AW18" s="425">
        <v>25</v>
      </c>
      <c r="AX18" s="426">
        <v>15</v>
      </c>
      <c r="AZ18" s="71">
        <f t="shared" si="3"/>
        <v>594</v>
      </c>
      <c r="BA18">
        <f t="shared" si="4"/>
        <v>29</v>
      </c>
      <c r="BB18" s="71">
        <f t="shared" si="5"/>
        <v>623</v>
      </c>
      <c r="BC18" s="466">
        <f t="shared" si="6"/>
        <v>1</v>
      </c>
    </row>
    <row r="19" spans="1:55" ht="15">
      <c r="A19" s="437">
        <v>8</v>
      </c>
      <c r="B19" s="438" t="s">
        <v>45</v>
      </c>
      <c r="C19" s="376">
        <f t="shared" si="0"/>
        <v>595</v>
      </c>
      <c r="D19" s="403">
        <v>2</v>
      </c>
      <c r="E19" s="403">
        <v>12</v>
      </c>
      <c r="F19" s="403">
        <v>1</v>
      </c>
      <c r="G19" s="404">
        <f t="shared" si="1"/>
        <v>610</v>
      </c>
      <c r="H19" s="378">
        <f t="shared" si="2"/>
        <v>0</v>
      </c>
      <c r="I19" s="405">
        <f>[1]Votanti!L19</f>
        <v>610</v>
      </c>
      <c r="J19" s="380"/>
      <c r="K19" s="406">
        <v>143</v>
      </c>
      <c r="L19" s="407">
        <v>74</v>
      </c>
      <c r="M19" s="408">
        <v>163</v>
      </c>
      <c r="N19" s="409">
        <v>164</v>
      </c>
      <c r="O19" s="410">
        <v>14</v>
      </c>
      <c r="P19" s="411">
        <v>37</v>
      </c>
      <c r="Q19" s="387">
        <v>8</v>
      </c>
      <c r="R19" s="406">
        <v>11</v>
      </c>
      <c r="S19" s="407">
        <v>2</v>
      </c>
      <c r="T19" s="408">
        <v>6</v>
      </c>
      <c r="U19" s="409">
        <v>2</v>
      </c>
      <c r="V19" s="410">
        <v>0</v>
      </c>
      <c r="W19" s="411">
        <v>2</v>
      </c>
      <c r="X19" s="387">
        <v>8</v>
      </c>
      <c r="Y19" s="412">
        <v>48</v>
      </c>
      <c r="Z19" s="413">
        <v>22</v>
      </c>
      <c r="AA19" s="413">
        <v>6</v>
      </c>
      <c r="AB19" s="414">
        <v>45</v>
      </c>
      <c r="AC19" s="415">
        <v>0</v>
      </c>
      <c r="AD19" s="416">
        <v>30</v>
      </c>
      <c r="AE19" s="416">
        <v>13</v>
      </c>
      <c r="AF19" s="416">
        <v>0</v>
      </c>
      <c r="AG19" s="416">
        <v>10</v>
      </c>
      <c r="AH19" s="417">
        <v>24</v>
      </c>
      <c r="AI19" s="418">
        <v>67</v>
      </c>
      <c r="AJ19" s="419">
        <v>21</v>
      </c>
      <c r="AK19" s="419">
        <v>20</v>
      </c>
      <c r="AL19" s="419">
        <v>44</v>
      </c>
      <c r="AM19" s="420">
        <v>21</v>
      </c>
      <c r="AN19" s="421">
        <v>12</v>
      </c>
      <c r="AO19" s="422">
        <v>32</v>
      </c>
      <c r="AP19" s="422">
        <v>72</v>
      </c>
      <c r="AQ19" s="422">
        <v>8</v>
      </c>
      <c r="AR19" s="422">
        <v>25</v>
      </c>
      <c r="AS19" s="422">
        <v>8</v>
      </c>
      <c r="AT19" s="422">
        <v>14</v>
      </c>
      <c r="AU19" s="423">
        <v>0</v>
      </c>
      <c r="AV19" s="424">
        <v>10</v>
      </c>
      <c r="AW19" s="425">
        <v>13</v>
      </c>
      <c r="AX19" s="426">
        <v>7</v>
      </c>
      <c r="AZ19" s="71">
        <f t="shared" si="3"/>
        <v>572</v>
      </c>
      <c r="BA19">
        <f t="shared" si="4"/>
        <v>23</v>
      </c>
      <c r="BB19" s="71">
        <f t="shared" si="5"/>
        <v>595</v>
      </c>
      <c r="BC19" s="466">
        <f t="shared" si="6"/>
        <v>0</v>
      </c>
    </row>
    <row r="20" spans="1:55" ht="15">
      <c r="A20" s="437">
        <v>9</v>
      </c>
      <c r="B20" s="438" t="s">
        <v>15</v>
      </c>
      <c r="C20" s="376">
        <f t="shared" si="0"/>
        <v>583</v>
      </c>
      <c r="D20" s="403">
        <v>2</v>
      </c>
      <c r="E20" s="403">
        <v>17</v>
      </c>
      <c r="F20" s="403">
        <v>0</v>
      </c>
      <c r="G20" s="404">
        <f t="shared" si="1"/>
        <v>602</v>
      </c>
      <c r="H20" s="378">
        <f t="shared" si="2"/>
        <v>0</v>
      </c>
      <c r="I20" s="405">
        <f>[1]Votanti!L20</f>
        <v>602</v>
      </c>
      <c r="J20" s="380"/>
      <c r="K20" s="406">
        <v>157</v>
      </c>
      <c r="L20" s="407">
        <v>117</v>
      </c>
      <c r="M20" s="408">
        <v>124</v>
      </c>
      <c r="N20" s="409">
        <v>152</v>
      </c>
      <c r="O20" s="410">
        <v>9</v>
      </c>
      <c r="P20" s="411">
        <v>24</v>
      </c>
      <c r="Q20" s="387">
        <v>9</v>
      </c>
      <c r="R20" s="406">
        <v>12</v>
      </c>
      <c r="S20" s="407">
        <v>6</v>
      </c>
      <c r="T20" s="408">
        <v>3</v>
      </c>
      <c r="U20" s="409">
        <v>11</v>
      </c>
      <c r="V20" s="410">
        <v>0</v>
      </c>
      <c r="W20" s="411">
        <v>3</v>
      </c>
      <c r="X20" s="387">
        <v>9</v>
      </c>
      <c r="Y20" s="412">
        <v>32</v>
      </c>
      <c r="Z20" s="413">
        <v>28</v>
      </c>
      <c r="AA20" s="413">
        <v>7</v>
      </c>
      <c r="AB20" s="414">
        <v>59</v>
      </c>
      <c r="AC20" s="415">
        <v>1</v>
      </c>
      <c r="AD20" s="416">
        <v>69</v>
      </c>
      <c r="AE20" s="416">
        <v>16</v>
      </c>
      <c r="AF20" s="416">
        <v>10</v>
      </c>
      <c r="AG20" s="416">
        <v>9</v>
      </c>
      <c r="AH20" s="417">
        <v>23</v>
      </c>
      <c r="AI20" s="418">
        <v>45</v>
      </c>
      <c r="AJ20" s="419">
        <v>9</v>
      </c>
      <c r="AK20" s="419">
        <v>12</v>
      </c>
      <c r="AL20" s="419">
        <v>36</v>
      </c>
      <c r="AM20" s="420">
        <v>12</v>
      </c>
      <c r="AN20" s="421">
        <v>7</v>
      </c>
      <c r="AO20" s="422">
        <v>12</v>
      </c>
      <c r="AP20" s="422">
        <v>55</v>
      </c>
      <c r="AQ20" s="422">
        <v>21</v>
      </c>
      <c r="AR20" s="422">
        <v>20</v>
      </c>
      <c r="AS20" s="422">
        <v>16</v>
      </c>
      <c r="AT20" s="422">
        <v>17</v>
      </c>
      <c r="AU20" s="423">
        <v>0</v>
      </c>
      <c r="AV20" s="424">
        <v>8</v>
      </c>
      <c r="AW20" s="425">
        <v>5</v>
      </c>
      <c r="AX20" s="426">
        <v>19</v>
      </c>
      <c r="AZ20" s="71">
        <f t="shared" si="3"/>
        <v>548</v>
      </c>
      <c r="BA20">
        <f t="shared" si="4"/>
        <v>35</v>
      </c>
      <c r="BB20" s="71">
        <f t="shared" si="5"/>
        <v>583</v>
      </c>
      <c r="BC20" s="466">
        <f t="shared" si="6"/>
        <v>0</v>
      </c>
    </row>
    <row r="21" spans="1:55" ht="15">
      <c r="A21" s="437" t="s">
        <v>16</v>
      </c>
      <c r="B21" s="438" t="s">
        <v>15</v>
      </c>
      <c r="C21" s="376">
        <f t="shared" si="0"/>
        <v>613</v>
      </c>
      <c r="D21" s="403">
        <v>4</v>
      </c>
      <c r="E21" s="403">
        <v>12</v>
      </c>
      <c r="F21" s="403">
        <v>0</v>
      </c>
      <c r="G21" s="404">
        <f t="shared" si="1"/>
        <v>629</v>
      </c>
      <c r="H21" s="378">
        <f t="shared" si="2"/>
        <v>0</v>
      </c>
      <c r="I21" s="405">
        <f>[1]Votanti!L21</f>
        <v>629</v>
      </c>
      <c r="J21" s="380"/>
      <c r="K21" s="406">
        <v>169</v>
      </c>
      <c r="L21" s="407">
        <v>63</v>
      </c>
      <c r="M21" s="408">
        <v>150</v>
      </c>
      <c r="N21" s="409">
        <v>196</v>
      </c>
      <c r="O21" s="410">
        <v>7</v>
      </c>
      <c r="P21" s="411">
        <v>28</v>
      </c>
      <c r="Q21" s="387">
        <v>10</v>
      </c>
      <c r="R21" s="406">
        <v>18</v>
      </c>
      <c r="S21" s="407">
        <v>1</v>
      </c>
      <c r="T21" s="408">
        <v>6</v>
      </c>
      <c r="U21" s="409">
        <v>8</v>
      </c>
      <c r="V21" s="410">
        <v>1</v>
      </c>
      <c r="W21" s="411">
        <v>14</v>
      </c>
      <c r="X21" s="387">
        <v>10</v>
      </c>
      <c r="Y21" s="412">
        <v>59</v>
      </c>
      <c r="Z21" s="413">
        <v>19</v>
      </c>
      <c r="AA21" s="413">
        <v>12</v>
      </c>
      <c r="AB21" s="414">
        <v>62</v>
      </c>
      <c r="AC21" s="415">
        <v>0</v>
      </c>
      <c r="AD21" s="416">
        <v>40</v>
      </c>
      <c r="AE21" s="416">
        <v>7</v>
      </c>
      <c r="AF21" s="416">
        <v>1</v>
      </c>
      <c r="AG21" s="416">
        <v>7</v>
      </c>
      <c r="AH21" s="417">
        <v>12</v>
      </c>
      <c r="AI21" s="418">
        <v>44</v>
      </c>
      <c r="AJ21" s="419">
        <v>15</v>
      </c>
      <c r="AK21" s="419">
        <v>28</v>
      </c>
      <c r="AL21" s="419">
        <v>46</v>
      </c>
      <c r="AM21" s="420">
        <v>17</v>
      </c>
      <c r="AN21" s="421">
        <v>5</v>
      </c>
      <c r="AO21" s="422">
        <v>39</v>
      </c>
      <c r="AP21" s="422">
        <v>72</v>
      </c>
      <c r="AQ21" s="422">
        <v>19</v>
      </c>
      <c r="AR21" s="422">
        <v>18</v>
      </c>
      <c r="AS21" s="422">
        <v>8</v>
      </c>
      <c r="AT21" s="422">
        <v>31</v>
      </c>
      <c r="AU21" s="423">
        <v>0</v>
      </c>
      <c r="AV21" s="424">
        <v>2</v>
      </c>
      <c r="AW21" s="425">
        <v>10</v>
      </c>
      <c r="AX21" s="426">
        <v>4</v>
      </c>
      <c r="AZ21" s="71">
        <f t="shared" si="3"/>
        <v>577</v>
      </c>
      <c r="BA21">
        <f t="shared" si="4"/>
        <v>48</v>
      </c>
      <c r="BB21" s="71">
        <f t="shared" si="5"/>
        <v>625</v>
      </c>
      <c r="BC21" s="466">
        <f t="shared" si="6"/>
        <v>12</v>
      </c>
    </row>
    <row r="22" spans="1:55" ht="15">
      <c r="A22" s="437" t="s">
        <v>17</v>
      </c>
      <c r="B22" s="438" t="s">
        <v>15</v>
      </c>
      <c r="C22" s="376">
        <f t="shared" si="0"/>
        <v>681</v>
      </c>
      <c r="D22" s="403">
        <v>2</v>
      </c>
      <c r="E22" s="403">
        <v>18</v>
      </c>
      <c r="F22" s="403">
        <v>0</v>
      </c>
      <c r="G22" s="404">
        <f t="shared" si="1"/>
        <v>701</v>
      </c>
      <c r="H22" s="378">
        <f t="shared" si="2"/>
        <v>0</v>
      </c>
      <c r="I22" s="405">
        <f>[1]Votanti!L22</f>
        <v>701</v>
      </c>
      <c r="J22" s="380"/>
      <c r="K22" s="406">
        <v>133</v>
      </c>
      <c r="L22" s="407">
        <v>89</v>
      </c>
      <c r="M22" s="408">
        <v>198</v>
      </c>
      <c r="N22" s="409">
        <v>197</v>
      </c>
      <c r="O22" s="410">
        <v>5</v>
      </c>
      <c r="P22" s="411">
        <v>59</v>
      </c>
      <c r="Q22" s="387">
        <v>11</v>
      </c>
      <c r="R22" s="406">
        <v>11</v>
      </c>
      <c r="S22" s="407">
        <v>1</v>
      </c>
      <c r="T22" s="408">
        <v>4</v>
      </c>
      <c r="U22" s="409">
        <v>11</v>
      </c>
      <c r="V22" s="410">
        <v>1</v>
      </c>
      <c r="W22" s="411">
        <v>4</v>
      </c>
      <c r="X22" s="387">
        <v>11</v>
      </c>
      <c r="Y22" s="412">
        <v>51</v>
      </c>
      <c r="Z22" s="413">
        <v>12</v>
      </c>
      <c r="AA22" s="413">
        <v>8</v>
      </c>
      <c r="AB22" s="414">
        <v>39</v>
      </c>
      <c r="AC22" s="415">
        <v>5</v>
      </c>
      <c r="AD22" s="416">
        <v>54</v>
      </c>
      <c r="AE22" s="416">
        <v>6</v>
      </c>
      <c r="AF22" s="416">
        <v>6</v>
      </c>
      <c r="AG22" s="416">
        <v>6</v>
      </c>
      <c r="AH22" s="417">
        <v>16</v>
      </c>
      <c r="AI22" s="418">
        <v>53</v>
      </c>
      <c r="AJ22" s="419">
        <v>21</v>
      </c>
      <c r="AK22" s="419">
        <v>31</v>
      </c>
      <c r="AL22" s="419">
        <v>85</v>
      </c>
      <c r="AM22" s="420">
        <v>9</v>
      </c>
      <c r="AN22" s="421">
        <v>4</v>
      </c>
      <c r="AO22" s="422">
        <v>40</v>
      </c>
      <c r="AP22" s="422">
        <v>75</v>
      </c>
      <c r="AQ22" s="422">
        <v>35</v>
      </c>
      <c r="AR22" s="422">
        <v>23</v>
      </c>
      <c r="AS22" s="422">
        <v>18</v>
      </c>
      <c r="AT22" s="422">
        <v>10</v>
      </c>
      <c r="AU22" s="423">
        <v>0</v>
      </c>
      <c r="AV22" s="424">
        <v>4</v>
      </c>
      <c r="AW22" s="425">
        <v>20</v>
      </c>
      <c r="AX22" s="426">
        <v>17</v>
      </c>
      <c r="AZ22" s="71">
        <f t="shared" si="3"/>
        <v>648</v>
      </c>
      <c r="BA22">
        <f t="shared" si="4"/>
        <v>32</v>
      </c>
      <c r="BB22" s="71">
        <f t="shared" si="5"/>
        <v>680</v>
      </c>
      <c r="BC22" s="466">
        <f t="shared" si="6"/>
        <v>-1</v>
      </c>
    </row>
    <row r="23" spans="1:55" ht="15">
      <c r="A23" s="437" t="s">
        <v>18</v>
      </c>
      <c r="B23" s="438" t="s">
        <v>20</v>
      </c>
      <c r="C23" s="376">
        <f t="shared" si="0"/>
        <v>655</v>
      </c>
      <c r="D23" s="403">
        <v>1</v>
      </c>
      <c r="E23" s="403">
        <v>4</v>
      </c>
      <c r="F23" s="403">
        <v>0</v>
      </c>
      <c r="G23" s="404">
        <f t="shared" si="1"/>
        <v>660</v>
      </c>
      <c r="H23" s="378">
        <f t="shared" si="2"/>
        <v>0</v>
      </c>
      <c r="I23" s="405">
        <f>[1]Votanti!L23</f>
        <v>660</v>
      </c>
      <c r="J23" s="380"/>
      <c r="K23" s="406">
        <v>180</v>
      </c>
      <c r="L23" s="407">
        <v>120</v>
      </c>
      <c r="M23" s="408">
        <v>151</v>
      </c>
      <c r="N23" s="409">
        <v>192</v>
      </c>
      <c r="O23" s="410">
        <v>3</v>
      </c>
      <c r="P23" s="411">
        <v>9</v>
      </c>
      <c r="Q23" s="387">
        <v>12</v>
      </c>
      <c r="R23" s="406">
        <v>8</v>
      </c>
      <c r="S23" s="407">
        <v>1</v>
      </c>
      <c r="T23" s="408">
        <v>5</v>
      </c>
      <c r="U23" s="409">
        <v>3</v>
      </c>
      <c r="V23" s="410">
        <v>0</v>
      </c>
      <c r="W23" s="411">
        <v>1</v>
      </c>
      <c r="X23" s="387">
        <v>12</v>
      </c>
      <c r="Y23" s="412">
        <v>54</v>
      </c>
      <c r="Z23" s="413">
        <v>58</v>
      </c>
      <c r="AA23" s="413">
        <v>8</v>
      </c>
      <c r="AB23" s="414">
        <v>45</v>
      </c>
      <c r="AC23" s="415">
        <v>15</v>
      </c>
      <c r="AD23" s="416">
        <v>63</v>
      </c>
      <c r="AE23" s="416">
        <v>1</v>
      </c>
      <c r="AF23" s="416">
        <v>23</v>
      </c>
      <c r="AG23" s="416">
        <v>12</v>
      </c>
      <c r="AH23" s="417">
        <v>7</v>
      </c>
      <c r="AI23" s="418">
        <v>48</v>
      </c>
      <c r="AJ23" s="419">
        <v>53</v>
      </c>
      <c r="AK23" s="419">
        <v>4</v>
      </c>
      <c r="AL23" s="419">
        <v>33</v>
      </c>
      <c r="AM23" s="420">
        <v>10</v>
      </c>
      <c r="AN23" s="421">
        <v>4</v>
      </c>
      <c r="AO23" s="422">
        <v>51</v>
      </c>
      <c r="AP23" s="422">
        <v>57</v>
      </c>
      <c r="AQ23" s="422">
        <v>14</v>
      </c>
      <c r="AR23" s="422">
        <v>31</v>
      </c>
      <c r="AS23" s="422">
        <v>12</v>
      </c>
      <c r="AT23" s="422">
        <v>18</v>
      </c>
      <c r="AU23" s="423">
        <v>1</v>
      </c>
      <c r="AV23" s="424">
        <v>2</v>
      </c>
      <c r="AW23" s="425">
        <v>5</v>
      </c>
      <c r="AX23" s="426">
        <v>3</v>
      </c>
      <c r="AZ23" s="71">
        <f t="shared" si="3"/>
        <v>632</v>
      </c>
      <c r="BA23">
        <f t="shared" si="4"/>
        <v>18</v>
      </c>
      <c r="BB23" s="71">
        <f t="shared" si="5"/>
        <v>650</v>
      </c>
      <c r="BC23" s="466">
        <f t="shared" si="6"/>
        <v>-5</v>
      </c>
    </row>
    <row r="24" spans="1:55" ht="15">
      <c r="A24" s="437" t="s">
        <v>19</v>
      </c>
      <c r="B24" s="438" t="s">
        <v>20</v>
      </c>
      <c r="C24" s="376">
        <f t="shared" si="0"/>
        <v>620</v>
      </c>
      <c r="D24" s="403">
        <v>4</v>
      </c>
      <c r="E24" s="403">
        <v>10</v>
      </c>
      <c r="F24" s="403">
        <v>0</v>
      </c>
      <c r="G24" s="404">
        <f t="shared" si="1"/>
        <v>634</v>
      </c>
      <c r="H24" s="378">
        <f t="shared" si="2"/>
        <v>0</v>
      </c>
      <c r="I24" s="405">
        <f>[1]Votanti!L24</f>
        <v>634</v>
      </c>
      <c r="J24" s="380"/>
      <c r="K24" s="406">
        <v>112</v>
      </c>
      <c r="L24" s="407">
        <v>111</v>
      </c>
      <c r="M24" s="408">
        <v>120</v>
      </c>
      <c r="N24" s="409">
        <v>268</v>
      </c>
      <c r="O24" s="410">
        <v>4</v>
      </c>
      <c r="P24" s="411">
        <v>5</v>
      </c>
      <c r="Q24" s="387">
        <v>13</v>
      </c>
      <c r="R24" s="406">
        <v>6</v>
      </c>
      <c r="S24" s="407">
        <v>0</v>
      </c>
      <c r="T24" s="408">
        <v>7</v>
      </c>
      <c r="U24" s="409">
        <v>7</v>
      </c>
      <c r="V24" s="410">
        <v>0</v>
      </c>
      <c r="W24" s="411">
        <v>1</v>
      </c>
      <c r="X24" s="387">
        <v>13</v>
      </c>
      <c r="Y24" s="412">
        <v>46</v>
      </c>
      <c r="Z24" s="413">
        <v>26</v>
      </c>
      <c r="AA24" s="413">
        <v>5</v>
      </c>
      <c r="AB24" s="414">
        <v>25</v>
      </c>
      <c r="AC24" s="415">
        <v>20</v>
      </c>
      <c r="AD24" s="416">
        <v>38</v>
      </c>
      <c r="AE24" s="416">
        <v>10</v>
      </c>
      <c r="AF24" s="416">
        <v>33</v>
      </c>
      <c r="AG24" s="416">
        <v>8</v>
      </c>
      <c r="AH24" s="417">
        <v>2</v>
      </c>
      <c r="AI24" s="418">
        <v>34</v>
      </c>
      <c r="AJ24" s="419">
        <v>53</v>
      </c>
      <c r="AK24" s="419">
        <v>4</v>
      </c>
      <c r="AL24" s="419">
        <v>22</v>
      </c>
      <c r="AM24" s="420">
        <v>1</v>
      </c>
      <c r="AN24" s="421">
        <v>0</v>
      </c>
      <c r="AO24" s="422">
        <v>62</v>
      </c>
      <c r="AP24" s="422">
        <v>80</v>
      </c>
      <c r="AQ24" s="422">
        <v>5</v>
      </c>
      <c r="AR24" s="422">
        <v>80</v>
      </c>
      <c r="AS24" s="422">
        <v>23</v>
      </c>
      <c r="AT24" s="422">
        <v>12</v>
      </c>
      <c r="AU24" s="423">
        <v>2</v>
      </c>
      <c r="AV24" s="424">
        <v>4</v>
      </c>
      <c r="AW24" s="425">
        <v>0</v>
      </c>
      <c r="AX24" s="426">
        <v>4</v>
      </c>
      <c r="AZ24" s="71">
        <f t="shared" si="3"/>
        <v>599</v>
      </c>
      <c r="BA24">
        <f t="shared" si="4"/>
        <v>21</v>
      </c>
      <c r="BB24" s="71">
        <f t="shared" si="5"/>
        <v>620</v>
      </c>
      <c r="BC24" s="466">
        <f t="shared" si="6"/>
        <v>0</v>
      </c>
    </row>
    <row r="25" spans="1:55" ht="15">
      <c r="A25" s="437" t="s">
        <v>21</v>
      </c>
      <c r="B25" s="438" t="s">
        <v>20</v>
      </c>
      <c r="C25" s="376">
        <f t="shared" si="0"/>
        <v>729</v>
      </c>
      <c r="D25" s="403">
        <v>6</v>
      </c>
      <c r="E25" s="403">
        <v>0</v>
      </c>
      <c r="F25" s="403">
        <v>18</v>
      </c>
      <c r="G25" s="404">
        <f t="shared" si="1"/>
        <v>753</v>
      </c>
      <c r="H25" s="378">
        <f t="shared" si="2"/>
        <v>0</v>
      </c>
      <c r="I25" s="405">
        <f>[1]Votanti!L25</f>
        <v>753</v>
      </c>
      <c r="J25" s="380"/>
      <c r="K25" s="406">
        <v>216</v>
      </c>
      <c r="L25" s="407">
        <v>111</v>
      </c>
      <c r="M25" s="408">
        <v>160</v>
      </c>
      <c r="N25" s="409">
        <v>228</v>
      </c>
      <c r="O25" s="410">
        <v>9</v>
      </c>
      <c r="P25" s="411">
        <v>5</v>
      </c>
      <c r="Q25" s="387">
        <v>14</v>
      </c>
      <c r="R25" s="406">
        <v>12</v>
      </c>
      <c r="S25" s="407">
        <v>5</v>
      </c>
      <c r="T25" s="408">
        <v>10</v>
      </c>
      <c r="U25" s="409">
        <v>6</v>
      </c>
      <c r="V25" s="410">
        <v>0</v>
      </c>
      <c r="W25" s="411">
        <v>1</v>
      </c>
      <c r="X25" s="387">
        <v>14</v>
      </c>
      <c r="Y25" s="412">
        <v>92</v>
      </c>
      <c r="Z25" s="413">
        <v>55</v>
      </c>
      <c r="AA25" s="413">
        <v>6</v>
      </c>
      <c r="AB25" s="414">
        <v>52</v>
      </c>
      <c r="AC25" s="415">
        <v>18</v>
      </c>
      <c r="AD25" s="416">
        <v>50</v>
      </c>
      <c r="AE25" s="416">
        <v>5</v>
      </c>
      <c r="AF25" s="416">
        <v>20</v>
      </c>
      <c r="AG25" s="416">
        <v>12</v>
      </c>
      <c r="AH25" s="417">
        <v>2</v>
      </c>
      <c r="AI25" s="418">
        <v>51</v>
      </c>
      <c r="AJ25" s="419">
        <v>39</v>
      </c>
      <c r="AK25" s="419">
        <v>8</v>
      </c>
      <c r="AL25" s="419">
        <v>52</v>
      </c>
      <c r="AM25" s="420">
        <v>3</v>
      </c>
      <c r="AN25" s="421">
        <v>0</v>
      </c>
      <c r="AO25" s="422">
        <v>81</v>
      </c>
      <c r="AP25" s="422">
        <v>68</v>
      </c>
      <c r="AQ25" s="422">
        <v>15</v>
      </c>
      <c r="AR25" s="422">
        <v>28</v>
      </c>
      <c r="AS25" s="422">
        <v>12</v>
      </c>
      <c r="AT25" s="422">
        <v>19</v>
      </c>
      <c r="AU25" s="423">
        <v>5</v>
      </c>
      <c r="AV25" s="424">
        <v>11</v>
      </c>
      <c r="AW25" s="425">
        <v>3</v>
      </c>
      <c r="AX25" s="426">
        <v>1</v>
      </c>
      <c r="AZ25" s="71">
        <f t="shared" si="3"/>
        <v>708</v>
      </c>
      <c r="BA25">
        <f t="shared" si="4"/>
        <v>34</v>
      </c>
      <c r="BB25" s="71">
        <f t="shared" si="5"/>
        <v>742</v>
      </c>
      <c r="BC25" s="466">
        <f t="shared" si="6"/>
        <v>13</v>
      </c>
    </row>
    <row r="26" spans="1:55" ht="15">
      <c r="A26" s="437" t="s">
        <v>22</v>
      </c>
      <c r="B26" s="438" t="s">
        <v>20</v>
      </c>
      <c r="C26" s="376">
        <f t="shared" si="0"/>
        <v>688</v>
      </c>
      <c r="D26" s="403">
        <v>1</v>
      </c>
      <c r="E26" s="403">
        <v>13</v>
      </c>
      <c r="F26" s="403">
        <v>0</v>
      </c>
      <c r="G26" s="404">
        <f t="shared" si="1"/>
        <v>702</v>
      </c>
      <c r="H26" s="378">
        <f t="shared" si="2"/>
        <v>0</v>
      </c>
      <c r="I26" s="405">
        <f>[1]Votanti!L26</f>
        <v>702</v>
      </c>
      <c r="J26" s="380"/>
      <c r="K26" s="406">
        <v>155</v>
      </c>
      <c r="L26" s="407">
        <v>121</v>
      </c>
      <c r="M26" s="408">
        <v>146</v>
      </c>
      <c r="N26" s="409">
        <v>254</v>
      </c>
      <c r="O26" s="410">
        <v>1</v>
      </c>
      <c r="P26" s="411">
        <v>11</v>
      </c>
      <c r="Q26" s="387">
        <v>15</v>
      </c>
      <c r="R26" s="406">
        <v>6</v>
      </c>
      <c r="S26" s="407">
        <v>1</v>
      </c>
      <c r="T26" s="408">
        <v>1</v>
      </c>
      <c r="U26" s="409">
        <v>3</v>
      </c>
      <c r="V26" s="410">
        <v>0</v>
      </c>
      <c r="W26" s="411">
        <v>0</v>
      </c>
      <c r="X26" s="387">
        <v>15</v>
      </c>
      <c r="Y26" s="412">
        <v>55</v>
      </c>
      <c r="Z26" s="413">
        <v>39</v>
      </c>
      <c r="AA26" s="413">
        <v>9</v>
      </c>
      <c r="AB26" s="414">
        <v>45</v>
      </c>
      <c r="AC26" s="415">
        <v>24</v>
      </c>
      <c r="AD26" s="416">
        <v>61</v>
      </c>
      <c r="AE26" s="416">
        <v>2</v>
      </c>
      <c r="AF26" s="416">
        <v>12</v>
      </c>
      <c r="AG26" s="416">
        <v>12</v>
      </c>
      <c r="AH26" s="417">
        <v>12</v>
      </c>
      <c r="AI26" s="418">
        <v>36</v>
      </c>
      <c r="AJ26" s="419">
        <v>48</v>
      </c>
      <c r="AK26" s="419">
        <v>8</v>
      </c>
      <c r="AL26" s="419">
        <v>45</v>
      </c>
      <c r="AM26" s="420">
        <v>0</v>
      </c>
      <c r="AN26" s="421">
        <v>3</v>
      </c>
      <c r="AO26" s="422">
        <v>70</v>
      </c>
      <c r="AP26" s="422">
        <v>93</v>
      </c>
      <c r="AQ26" s="422">
        <v>6</v>
      </c>
      <c r="AR26" s="422">
        <v>50</v>
      </c>
      <c r="AS26" s="422">
        <v>9</v>
      </c>
      <c r="AT26" s="422">
        <v>19</v>
      </c>
      <c r="AU26" s="423">
        <v>0</v>
      </c>
      <c r="AV26" s="424">
        <v>1</v>
      </c>
      <c r="AW26" s="425">
        <v>5</v>
      </c>
      <c r="AX26" s="426">
        <v>5</v>
      </c>
      <c r="AZ26" s="71">
        <f t="shared" si="3"/>
        <v>669</v>
      </c>
      <c r="BA26">
        <f t="shared" si="4"/>
        <v>11</v>
      </c>
      <c r="BB26" s="71">
        <f t="shared" si="5"/>
        <v>680</v>
      </c>
      <c r="BC26" s="466">
        <f t="shared" si="6"/>
        <v>-8</v>
      </c>
    </row>
    <row r="27" spans="1:55" ht="15">
      <c r="A27" s="437" t="s">
        <v>23</v>
      </c>
      <c r="B27" s="438" t="s">
        <v>20</v>
      </c>
      <c r="C27" s="376">
        <f t="shared" si="0"/>
        <v>547</v>
      </c>
      <c r="D27" s="403">
        <v>3</v>
      </c>
      <c r="E27" s="403">
        <v>11</v>
      </c>
      <c r="F27" s="403">
        <v>7</v>
      </c>
      <c r="G27" s="404">
        <f t="shared" si="1"/>
        <v>568</v>
      </c>
      <c r="H27" s="378">
        <f t="shared" si="2"/>
        <v>0</v>
      </c>
      <c r="I27" s="405">
        <f>[1]Votanti!L27</f>
        <v>568</v>
      </c>
      <c r="J27" s="380"/>
      <c r="K27" s="406">
        <v>119</v>
      </c>
      <c r="L27" s="407">
        <v>83</v>
      </c>
      <c r="M27" s="408">
        <v>143</v>
      </c>
      <c r="N27" s="409">
        <v>192</v>
      </c>
      <c r="O27" s="410">
        <v>6</v>
      </c>
      <c r="P27" s="411">
        <v>4</v>
      </c>
      <c r="Q27" s="387">
        <v>16</v>
      </c>
      <c r="R27" s="406">
        <v>2</v>
      </c>
      <c r="S27" s="407">
        <v>1</v>
      </c>
      <c r="T27" s="408">
        <v>2</v>
      </c>
      <c r="U27" s="409">
        <v>3</v>
      </c>
      <c r="V27" s="410">
        <v>0</v>
      </c>
      <c r="W27" s="411">
        <v>0</v>
      </c>
      <c r="X27" s="387">
        <v>16</v>
      </c>
      <c r="Y27" s="412">
        <v>51</v>
      </c>
      <c r="Z27" s="413">
        <v>26</v>
      </c>
      <c r="AA27" s="413">
        <v>6</v>
      </c>
      <c r="AB27" s="414">
        <v>26</v>
      </c>
      <c r="AC27" s="415">
        <v>24</v>
      </c>
      <c r="AD27" s="416">
        <v>30</v>
      </c>
      <c r="AE27" s="416">
        <v>5</v>
      </c>
      <c r="AF27" s="416">
        <v>6</v>
      </c>
      <c r="AG27" s="416">
        <v>14</v>
      </c>
      <c r="AH27" s="417">
        <v>7</v>
      </c>
      <c r="AI27" s="418">
        <v>40</v>
      </c>
      <c r="AJ27" s="419">
        <v>51</v>
      </c>
      <c r="AK27" s="419">
        <v>1</v>
      </c>
      <c r="AL27" s="419">
        <v>44</v>
      </c>
      <c r="AM27" s="420">
        <v>0</v>
      </c>
      <c r="AN27" s="421">
        <v>0</v>
      </c>
      <c r="AO27" s="422">
        <v>38</v>
      </c>
      <c r="AP27" s="422">
        <v>81</v>
      </c>
      <c r="AQ27" s="422">
        <v>5</v>
      </c>
      <c r="AR27" s="422">
        <v>47</v>
      </c>
      <c r="AS27" s="422">
        <v>11</v>
      </c>
      <c r="AT27" s="422">
        <v>13</v>
      </c>
      <c r="AU27" s="423">
        <v>3</v>
      </c>
      <c r="AV27" s="424">
        <v>6</v>
      </c>
      <c r="AW27" s="425">
        <v>1</v>
      </c>
      <c r="AX27" s="426">
        <v>2</v>
      </c>
      <c r="AZ27" s="71">
        <f t="shared" si="3"/>
        <v>538</v>
      </c>
      <c r="BA27">
        <f t="shared" si="4"/>
        <v>8</v>
      </c>
      <c r="BB27" s="71">
        <f t="shared" si="5"/>
        <v>546</v>
      </c>
      <c r="BC27" s="466">
        <f t="shared" si="6"/>
        <v>-1</v>
      </c>
    </row>
    <row r="28" spans="1:55" ht="15">
      <c r="A28" s="437" t="s">
        <v>24</v>
      </c>
      <c r="B28" s="438" t="s">
        <v>20</v>
      </c>
      <c r="C28" s="376">
        <f t="shared" si="0"/>
        <v>585</v>
      </c>
      <c r="D28" s="403">
        <v>3</v>
      </c>
      <c r="E28" s="403">
        <v>18</v>
      </c>
      <c r="F28" s="403">
        <v>0</v>
      </c>
      <c r="G28" s="404">
        <f t="shared" si="1"/>
        <v>606</v>
      </c>
      <c r="H28" s="378">
        <f t="shared" si="2"/>
        <v>0</v>
      </c>
      <c r="I28" s="405">
        <f>[1]Votanti!L28</f>
        <v>606</v>
      </c>
      <c r="J28" s="380"/>
      <c r="K28" s="406">
        <v>190</v>
      </c>
      <c r="L28" s="407">
        <v>126</v>
      </c>
      <c r="M28" s="408">
        <v>100</v>
      </c>
      <c r="N28" s="409">
        <v>156</v>
      </c>
      <c r="O28" s="410">
        <v>6</v>
      </c>
      <c r="P28" s="411">
        <v>7</v>
      </c>
      <c r="Q28" s="387">
        <v>17</v>
      </c>
      <c r="R28" s="406">
        <v>26</v>
      </c>
      <c r="S28" s="407">
        <v>1</v>
      </c>
      <c r="T28" s="408">
        <v>3</v>
      </c>
      <c r="U28" s="409">
        <v>2</v>
      </c>
      <c r="V28" s="410">
        <v>1</v>
      </c>
      <c r="W28" s="411">
        <v>0</v>
      </c>
      <c r="X28" s="387">
        <v>17</v>
      </c>
      <c r="Y28" s="412">
        <v>91</v>
      </c>
      <c r="Z28" s="413">
        <v>39</v>
      </c>
      <c r="AA28" s="413">
        <v>3</v>
      </c>
      <c r="AB28" s="414">
        <v>40</v>
      </c>
      <c r="AC28" s="415">
        <v>9</v>
      </c>
      <c r="AD28" s="416">
        <v>74</v>
      </c>
      <c r="AE28" s="416">
        <v>8</v>
      </c>
      <c r="AF28" s="416">
        <v>20</v>
      </c>
      <c r="AG28" s="416">
        <v>9</v>
      </c>
      <c r="AH28" s="417">
        <v>9</v>
      </c>
      <c r="AI28" s="418">
        <v>23</v>
      </c>
      <c r="AJ28" s="419">
        <v>29</v>
      </c>
      <c r="AK28" s="419">
        <v>1</v>
      </c>
      <c r="AL28" s="419">
        <v>36</v>
      </c>
      <c r="AM28" s="420">
        <v>1</v>
      </c>
      <c r="AN28" s="421">
        <v>1</v>
      </c>
      <c r="AO28" s="422">
        <v>65</v>
      </c>
      <c r="AP28" s="422">
        <v>26</v>
      </c>
      <c r="AQ28" s="422">
        <v>8</v>
      </c>
      <c r="AR28" s="422">
        <v>22</v>
      </c>
      <c r="AS28" s="422">
        <v>12</v>
      </c>
      <c r="AT28" s="422">
        <v>10</v>
      </c>
      <c r="AU28" s="423">
        <v>4</v>
      </c>
      <c r="AV28" s="424">
        <v>3</v>
      </c>
      <c r="AW28" s="425">
        <v>4</v>
      </c>
      <c r="AX28" s="426">
        <v>3</v>
      </c>
      <c r="AZ28" s="71">
        <f t="shared" si="3"/>
        <v>550</v>
      </c>
      <c r="BA28">
        <f t="shared" si="4"/>
        <v>33</v>
      </c>
      <c r="BB28" s="71">
        <f t="shared" si="5"/>
        <v>583</v>
      </c>
      <c r="BC28" s="466">
        <f t="shared" si="6"/>
        <v>-2</v>
      </c>
    </row>
    <row r="29" spans="1:55" ht="15">
      <c r="A29" s="437" t="s">
        <v>25</v>
      </c>
      <c r="B29" s="438" t="s">
        <v>46</v>
      </c>
      <c r="C29" s="376">
        <f t="shared" si="0"/>
        <v>562</v>
      </c>
      <c r="D29" s="403">
        <v>1</v>
      </c>
      <c r="E29" s="403">
        <v>7</v>
      </c>
      <c r="F29" s="403">
        <v>0</v>
      </c>
      <c r="G29" s="404">
        <f t="shared" si="1"/>
        <v>570</v>
      </c>
      <c r="H29" s="378">
        <f t="shared" si="2"/>
        <v>0</v>
      </c>
      <c r="I29" s="405">
        <f>[1]Votanti!L29</f>
        <v>570</v>
      </c>
      <c r="J29" s="380"/>
      <c r="K29" s="406">
        <v>156</v>
      </c>
      <c r="L29" s="407">
        <v>111</v>
      </c>
      <c r="M29" s="408">
        <v>121</v>
      </c>
      <c r="N29" s="409">
        <v>166</v>
      </c>
      <c r="O29" s="410">
        <v>2</v>
      </c>
      <c r="P29" s="411">
        <v>6</v>
      </c>
      <c r="Q29" s="387">
        <v>18</v>
      </c>
      <c r="R29" s="406">
        <v>9</v>
      </c>
      <c r="S29" s="407">
        <v>2</v>
      </c>
      <c r="T29" s="408">
        <v>2</v>
      </c>
      <c r="U29" s="409">
        <v>12</v>
      </c>
      <c r="V29" s="410">
        <v>0</v>
      </c>
      <c r="W29" s="411">
        <v>0</v>
      </c>
      <c r="X29" s="387">
        <v>18</v>
      </c>
      <c r="Y29" s="412">
        <v>60</v>
      </c>
      <c r="Z29" s="413">
        <v>25</v>
      </c>
      <c r="AA29" s="413">
        <v>5</v>
      </c>
      <c r="AB29" s="414">
        <v>39</v>
      </c>
      <c r="AC29" s="415">
        <v>26</v>
      </c>
      <c r="AD29" s="416">
        <v>39</v>
      </c>
      <c r="AE29" s="416">
        <v>11</v>
      </c>
      <c r="AF29" s="416">
        <v>11</v>
      </c>
      <c r="AG29" s="416">
        <v>17</v>
      </c>
      <c r="AH29" s="417">
        <v>10</v>
      </c>
      <c r="AI29" s="418">
        <v>36</v>
      </c>
      <c r="AJ29" s="419">
        <v>60</v>
      </c>
      <c r="AK29" s="419">
        <v>1</v>
      </c>
      <c r="AL29" s="419">
        <v>26</v>
      </c>
      <c r="AM29" s="420">
        <v>1</v>
      </c>
      <c r="AN29" s="421">
        <v>1</v>
      </c>
      <c r="AO29" s="422">
        <v>34</v>
      </c>
      <c r="AP29" s="422">
        <v>54</v>
      </c>
      <c r="AQ29" s="422">
        <v>18</v>
      </c>
      <c r="AR29" s="422">
        <v>35</v>
      </c>
      <c r="AS29" s="422">
        <v>10</v>
      </c>
      <c r="AT29" s="422">
        <v>6</v>
      </c>
      <c r="AU29" s="423">
        <v>4</v>
      </c>
      <c r="AV29" s="424">
        <v>2</v>
      </c>
      <c r="AW29" s="425">
        <v>3</v>
      </c>
      <c r="AX29" s="426">
        <v>3</v>
      </c>
      <c r="AZ29" s="71">
        <f t="shared" si="3"/>
        <v>537</v>
      </c>
      <c r="BA29">
        <f t="shared" si="4"/>
        <v>25</v>
      </c>
      <c r="BB29" s="71">
        <f t="shared" si="5"/>
        <v>562</v>
      </c>
      <c r="BC29" s="466">
        <f t="shared" si="6"/>
        <v>0</v>
      </c>
    </row>
    <row r="30" spans="1:55" ht="15">
      <c r="A30" s="437" t="s">
        <v>27</v>
      </c>
      <c r="B30" s="438" t="s">
        <v>26</v>
      </c>
      <c r="C30" s="376">
        <f t="shared" si="0"/>
        <v>570</v>
      </c>
      <c r="D30" s="403">
        <v>6</v>
      </c>
      <c r="E30" s="403">
        <v>7</v>
      </c>
      <c r="F30" s="403">
        <v>1</v>
      </c>
      <c r="G30" s="404">
        <f t="shared" si="1"/>
        <v>584</v>
      </c>
      <c r="H30" s="378">
        <f t="shared" si="2"/>
        <v>0</v>
      </c>
      <c r="I30" s="405">
        <f>[1]Votanti!L30</f>
        <v>584</v>
      </c>
      <c r="J30" s="380"/>
      <c r="K30" s="406">
        <v>132</v>
      </c>
      <c r="L30" s="407">
        <v>83</v>
      </c>
      <c r="M30" s="408">
        <v>99</v>
      </c>
      <c r="N30" s="409">
        <v>253</v>
      </c>
      <c r="O30" s="410">
        <v>1</v>
      </c>
      <c r="P30" s="411">
        <v>2</v>
      </c>
      <c r="Q30" s="387">
        <v>19</v>
      </c>
      <c r="R30" s="406">
        <v>11</v>
      </c>
      <c r="S30" s="407">
        <v>0</v>
      </c>
      <c r="T30" s="408">
        <v>4</v>
      </c>
      <c r="U30" s="409">
        <v>8</v>
      </c>
      <c r="V30" s="410">
        <v>1</v>
      </c>
      <c r="W30" s="411">
        <v>2</v>
      </c>
      <c r="X30" s="387">
        <v>19</v>
      </c>
      <c r="Y30" s="412">
        <v>69</v>
      </c>
      <c r="Z30" s="413">
        <v>15</v>
      </c>
      <c r="AA30" s="413">
        <v>11</v>
      </c>
      <c r="AB30" s="414">
        <v>23</v>
      </c>
      <c r="AC30" s="415">
        <v>16</v>
      </c>
      <c r="AD30" s="416">
        <v>31</v>
      </c>
      <c r="AE30" s="416">
        <v>4</v>
      </c>
      <c r="AF30" s="416">
        <v>12</v>
      </c>
      <c r="AG30" s="416">
        <v>12</v>
      </c>
      <c r="AH30" s="417">
        <v>9</v>
      </c>
      <c r="AI30" s="418">
        <v>33</v>
      </c>
      <c r="AJ30" s="419">
        <v>29</v>
      </c>
      <c r="AK30" s="419">
        <v>3</v>
      </c>
      <c r="AL30" s="419">
        <v>37</v>
      </c>
      <c r="AM30" s="420">
        <v>1</v>
      </c>
      <c r="AN30" s="421">
        <v>5</v>
      </c>
      <c r="AO30" s="422">
        <v>40</v>
      </c>
      <c r="AP30" s="422">
        <v>101</v>
      </c>
      <c r="AQ30" s="422">
        <v>4</v>
      </c>
      <c r="AR30" s="422">
        <v>45</v>
      </c>
      <c r="AS30" s="422">
        <v>57</v>
      </c>
      <c r="AT30" s="422">
        <v>8</v>
      </c>
      <c r="AU30" s="423">
        <v>0</v>
      </c>
      <c r="AV30" s="424">
        <v>1</v>
      </c>
      <c r="AW30" s="425">
        <v>1</v>
      </c>
      <c r="AX30" s="426">
        <v>0</v>
      </c>
      <c r="AZ30" s="71">
        <f t="shared" si="3"/>
        <v>567</v>
      </c>
      <c r="BA30">
        <f t="shared" si="4"/>
        <v>26</v>
      </c>
      <c r="BB30" s="71">
        <f t="shared" si="5"/>
        <v>593</v>
      </c>
      <c r="BC30" s="466">
        <f t="shared" si="6"/>
        <v>23</v>
      </c>
    </row>
    <row r="31" spans="1:55" ht="15">
      <c r="A31" s="437" t="s">
        <v>28</v>
      </c>
      <c r="B31" s="438" t="s">
        <v>26</v>
      </c>
      <c r="C31" s="376">
        <f>SUM(K31:P31)</f>
        <v>592</v>
      </c>
      <c r="D31" s="403">
        <v>2</v>
      </c>
      <c r="E31" s="403">
        <v>13</v>
      </c>
      <c r="F31" s="403">
        <v>0</v>
      </c>
      <c r="G31" s="404">
        <f t="shared" si="1"/>
        <v>607</v>
      </c>
      <c r="H31" s="378">
        <f t="shared" si="2"/>
        <v>0</v>
      </c>
      <c r="I31" s="405">
        <f>[1]Votanti!L31</f>
        <v>607</v>
      </c>
      <c r="J31" s="380"/>
      <c r="K31" s="406">
        <v>164</v>
      </c>
      <c r="L31" s="407">
        <v>67</v>
      </c>
      <c r="M31" s="408">
        <v>67</v>
      </c>
      <c r="N31" s="409">
        <v>284</v>
      </c>
      <c r="O31" s="410">
        <v>8</v>
      </c>
      <c r="P31" s="411">
        <v>2</v>
      </c>
      <c r="Q31" s="387">
        <v>20</v>
      </c>
      <c r="R31" s="406">
        <v>5</v>
      </c>
      <c r="S31" s="407">
        <v>1</v>
      </c>
      <c r="T31" s="408">
        <v>1</v>
      </c>
      <c r="U31" s="409">
        <v>5</v>
      </c>
      <c r="V31" s="410">
        <v>0</v>
      </c>
      <c r="W31" s="411">
        <v>1</v>
      </c>
      <c r="X31" s="387">
        <v>20</v>
      </c>
      <c r="Y31" s="412">
        <v>79</v>
      </c>
      <c r="Z31" s="413">
        <v>23</v>
      </c>
      <c r="AA31" s="413">
        <v>11</v>
      </c>
      <c r="AB31" s="414">
        <v>47</v>
      </c>
      <c r="AC31" s="415">
        <v>12</v>
      </c>
      <c r="AD31" s="416">
        <v>27</v>
      </c>
      <c r="AE31" s="416">
        <v>2</v>
      </c>
      <c r="AF31" s="416">
        <v>11</v>
      </c>
      <c r="AG31" s="416">
        <v>8</v>
      </c>
      <c r="AH31" s="417">
        <v>9</v>
      </c>
      <c r="AI31" s="418">
        <v>18</v>
      </c>
      <c r="AJ31" s="419">
        <v>13</v>
      </c>
      <c r="AK31" s="419">
        <v>3</v>
      </c>
      <c r="AL31" s="419">
        <v>31</v>
      </c>
      <c r="AM31" s="420">
        <v>1</v>
      </c>
      <c r="AN31" s="421">
        <v>14</v>
      </c>
      <c r="AO31" s="422">
        <v>39</v>
      </c>
      <c r="AP31" s="422">
        <v>127</v>
      </c>
      <c r="AQ31" s="422">
        <v>1</v>
      </c>
      <c r="AR31" s="422">
        <v>40</v>
      </c>
      <c r="AS31" s="422">
        <v>50</v>
      </c>
      <c r="AT31" s="422">
        <v>11</v>
      </c>
      <c r="AU31" s="423">
        <v>0</v>
      </c>
      <c r="AV31" s="424">
        <v>8</v>
      </c>
      <c r="AW31" s="425">
        <v>1</v>
      </c>
      <c r="AX31" s="426">
        <v>0</v>
      </c>
      <c r="AZ31" s="71">
        <f t="shared" si="3"/>
        <v>586</v>
      </c>
      <c r="BA31">
        <f t="shared" si="4"/>
        <v>13</v>
      </c>
      <c r="BB31" s="71">
        <f t="shared" si="5"/>
        <v>599</v>
      </c>
      <c r="BC31" s="466">
        <f t="shared" si="6"/>
        <v>7</v>
      </c>
    </row>
    <row r="32" spans="1:55" ht="15">
      <c r="A32" s="437" t="s">
        <v>29</v>
      </c>
      <c r="B32" s="438" t="s">
        <v>26</v>
      </c>
      <c r="C32" s="376">
        <f t="shared" ref="C32:C43" si="7">SUM(K32:P32)</f>
        <v>680</v>
      </c>
      <c r="D32" s="403">
        <v>2</v>
      </c>
      <c r="E32" s="403">
        <v>12</v>
      </c>
      <c r="F32" s="403">
        <v>0</v>
      </c>
      <c r="G32" s="404">
        <f t="shared" si="1"/>
        <v>694</v>
      </c>
      <c r="H32" s="378">
        <f t="shared" si="2"/>
        <v>0</v>
      </c>
      <c r="I32" s="405">
        <f>[1]Votanti!L32</f>
        <v>694</v>
      </c>
      <c r="J32" s="380"/>
      <c r="K32" s="406">
        <v>133</v>
      </c>
      <c r="L32" s="407">
        <v>125</v>
      </c>
      <c r="M32" s="408">
        <v>141</v>
      </c>
      <c r="N32" s="409">
        <v>258</v>
      </c>
      <c r="O32" s="410">
        <v>6</v>
      </c>
      <c r="P32" s="411">
        <v>17</v>
      </c>
      <c r="Q32" s="387">
        <v>21</v>
      </c>
      <c r="R32" s="406">
        <v>5</v>
      </c>
      <c r="S32" s="407">
        <v>4</v>
      </c>
      <c r="T32" s="408">
        <v>6</v>
      </c>
      <c r="U32" s="409">
        <v>7</v>
      </c>
      <c r="V32" s="410">
        <v>1</v>
      </c>
      <c r="W32" s="411">
        <v>2</v>
      </c>
      <c r="X32" s="387">
        <v>21</v>
      </c>
      <c r="Y32" s="412">
        <v>48</v>
      </c>
      <c r="Z32" s="413">
        <v>23</v>
      </c>
      <c r="AA32" s="413">
        <v>11</v>
      </c>
      <c r="AB32" s="414">
        <v>43</v>
      </c>
      <c r="AC32" s="415">
        <v>16</v>
      </c>
      <c r="AD32" s="416">
        <v>60</v>
      </c>
      <c r="AE32" s="416">
        <v>2</v>
      </c>
      <c r="AF32" s="416">
        <v>14</v>
      </c>
      <c r="AG32" s="416">
        <v>12</v>
      </c>
      <c r="AH32" s="417">
        <v>24</v>
      </c>
      <c r="AI32" s="418">
        <v>39</v>
      </c>
      <c r="AJ32" s="419">
        <v>45</v>
      </c>
      <c r="AK32" s="419">
        <v>5</v>
      </c>
      <c r="AL32" s="419">
        <v>43</v>
      </c>
      <c r="AM32" s="420">
        <v>0</v>
      </c>
      <c r="AN32" s="421">
        <v>7</v>
      </c>
      <c r="AO32" s="422">
        <v>38</v>
      </c>
      <c r="AP32" s="422">
        <v>94</v>
      </c>
      <c r="AQ32" s="422">
        <v>17</v>
      </c>
      <c r="AR32" s="422">
        <v>66</v>
      </c>
      <c r="AS32" s="422">
        <v>18</v>
      </c>
      <c r="AT32" s="422">
        <v>13</v>
      </c>
      <c r="AU32" s="423">
        <v>0</v>
      </c>
      <c r="AV32" s="424">
        <v>6</v>
      </c>
      <c r="AW32" s="425">
        <v>6</v>
      </c>
      <c r="AX32" s="426">
        <v>5</v>
      </c>
      <c r="AZ32" s="71">
        <f t="shared" si="3"/>
        <v>655</v>
      </c>
      <c r="BA32">
        <f t="shared" si="4"/>
        <v>25</v>
      </c>
      <c r="BB32" s="71">
        <f t="shared" si="5"/>
        <v>680</v>
      </c>
      <c r="BC32" s="466">
        <f t="shared" si="6"/>
        <v>0</v>
      </c>
    </row>
    <row r="33" spans="1:55" ht="15">
      <c r="A33" s="437" t="s">
        <v>31</v>
      </c>
      <c r="B33" s="438" t="s">
        <v>30</v>
      </c>
      <c r="C33" s="376">
        <f t="shared" si="7"/>
        <v>506</v>
      </c>
      <c r="D33" s="403">
        <v>0</v>
      </c>
      <c r="E33" s="403">
        <v>7</v>
      </c>
      <c r="F33" s="403">
        <v>0</v>
      </c>
      <c r="G33" s="404">
        <f t="shared" si="1"/>
        <v>513</v>
      </c>
      <c r="H33" s="378">
        <f t="shared" si="2"/>
        <v>0</v>
      </c>
      <c r="I33" s="405">
        <f>[1]Votanti!L33</f>
        <v>513</v>
      </c>
      <c r="J33" s="380"/>
      <c r="K33" s="406">
        <v>147</v>
      </c>
      <c r="L33" s="407">
        <v>96</v>
      </c>
      <c r="M33" s="408">
        <v>106</v>
      </c>
      <c r="N33" s="409">
        <v>146</v>
      </c>
      <c r="O33" s="410">
        <v>10</v>
      </c>
      <c r="P33" s="411">
        <v>1</v>
      </c>
      <c r="Q33" s="387">
        <v>22</v>
      </c>
      <c r="R33" s="406">
        <v>12</v>
      </c>
      <c r="S33" s="407">
        <v>6</v>
      </c>
      <c r="T33" s="408">
        <v>9</v>
      </c>
      <c r="U33" s="409">
        <v>8</v>
      </c>
      <c r="V33" s="410">
        <v>1</v>
      </c>
      <c r="W33" s="411">
        <v>0</v>
      </c>
      <c r="X33" s="387">
        <v>22</v>
      </c>
      <c r="Y33" s="412">
        <v>77</v>
      </c>
      <c r="Z33" s="413">
        <v>15</v>
      </c>
      <c r="AA33" s="413">
        <v>8</v>
      </c>
      <c r="AB33" s="414">
        <v>35</v>
      </c>
      <c r="AC33" s="415">
        <v>8</v>
      </c>
      <c r="AD33" s="416">
        <v>39</v>
      </c>
      <c r="AE33" s="416">
        <v>3</v>
      </c>
      <c r="AF33" s="416">
        <v>17</v>
      </c>
      <c r="AG33" s="416">
        <v>9</v>
      </c>
      <c r="AH33" s="417">
        <v>14</v>
      </c>
      <c r="AI33" s="418">
        <v>19</v>
      </c>
      <c r="AJ33" s="419">
        <v>18</v>
      </c>
      <c r="AK33" s="419">
        <v>3</v>
      </c>
      <c r="AL33" s="419">
        <v>57</v>
      </c>
      <c r="AM33" s="420">
        <v>0</v>
      </c>
      <c r="AN33" s="421">
        <v>2</v>
      </c>
      <c r="AO33" s="422">
        <v>47</v>
      </c>
      <c r="AP33" s="422">
        <v>28</v>
      </c>
      <c r="AQ33" s="422">
        <v>2</v>
      </c>
      <c r="AR33" s="422">
        <v>25</v>
      </c>
      <c r="AS33" s="422">
        <v>11</v>
      </c>
      <c r="AT33" s="422">
        <v>15</v>
      </c>
      <c r="AU33" s="423">
        <v>8</v>
      </c>
      <c r="AV33" s="424">
        <v>9</v>
      </c>
      <c r="AW33" s="425">
        <v>1</v>
      </c>
      <c r="AX33" s="426">
        <v>0</v>
      </c>
      <c r="AZ33" s="71">
        <f t="shared" si="3"/>
        <v>470</v>
      </c>
      <c r="BA33">
        <f t="shared" si="4"/>
        <v>36</v>
      </c>
      <c r="BB33" s="71">
        <f t="shared" si="5"/>
        <v>506</v>
      </c>
      <c r="BC33" s="466">
        <f t="shared" si="6"/>
        <v>0</v>
      </c>
    </row>
    <row r="34" spans="1:55" ht="15">
      <c r="A34" s="437" t="s">
        <v>32</v>
      </c>
      <c r="B34" s="438" t="s">
        <v>30</v>
      </c>
      <c r="C34" s="376">
        <f t="shared" si="7"/>
        <v>538</v>
      </c>
      <c r="D34" s="403">
        <v>6</v>
      </c>
      <c r="E34" s="403">
        <v>9</v>
      </c>
      <c r="F34" s="403">
        <v>0</v>
      </c>
      <c r="G34" s="404">
        <f t="shared" si="1"/>
        <v>553</v>
      </c>
      <c r="H34" s="378">
        <f t="shared" si="2"/>
        <v>0</v>
      </c>
      <c r="I34" s="405">
        <f>[1]Votanti!L34</f>
        <v>553</v>
      </c>
      <c r="J34" s="380"/>
      <c r="K34" s="406">
        <v>144</v>
      </c>
      <c r="L34" s="407">
        <v>101</v>
      </c>
      <c r="M34" s="408">
        <v>94</v>
      </c>
      <c r="N34" s="409">
        <v>177</v>
      </c>
      <c r="O34" s="410">
        <v>17</v>
      </c>
      <c r="P34" s="411">
        <v>5</v>
      </c>
      <c r="Q34" s="387">
        <v>23</v>
      </c>
      <c r="R34" s="406">
        <v>10</v>
      </c>
      <c r="S34" s="407">
        <v>2</v>
      </c>
      <c r="T34" s="408">
        <v>2</v>
      </c>
      <c r="U34" s="409">
        <v>2</v>
      </c>
      <c r="V34" s="410">
        <v>2</v>
      </c>
      <c r="W34" s="411">
        <v>0</v>
      </c>
      <c r="X34" s="387">
        <v>23</v>
      </c>
      <c r="Y34" s="412">
        <v>59</v>
      </c>
      <c r="Z34" s="413">
        <v>17</v>
      </c>
      <c r="AA34" s="413">
        <v>6</v>
      </c>
      <c r="AB34" s="414">
        <v>36</v>
      </c>
      <c r="AC34" s="415">
        <v>6</v>
      </c>
      <c r="AD34" s="416">
        <v>41</v>
      </c>
      <c r="AE34" s="416">
        <v>2</v>
      </c>
      <c r="AF34" s="416">
        <v>22</v>
      </c>
      <c r="AG34" s="416">
        <v>22</v>
      </c>
      <c r="AH34" s="417">
        <v>5</v>
      </c>
      <c r="AI34" s="418">
        <v>19</v>
      </c>
      <c r="AJ34" s="419">
        <v>25</v>
      </c>
      <c r="AK34" s="419">
        <v>3</v>
      </c>
      <c r="AL34" s="419">
        <v>43</v>
      </c>
      <c r="AM34" s="420">
        <v>3</v>
      </c>
      <c r="AN34" s="421">
        <v>7</v>
      </c>
      <c r="AO34" s="422">
        <v>75</v>
      </c>
      <c r="AP34" s="422">
        <v>30</v>
      </c>
      <c r="AQ34" s="422">
        <v>4</v>
      </c>
      <c r="AR34" s="422">
        <v>18</v>
      </c>
      <c r="AS34" s="422">
        <v>17</v>
      </c>
      <c r="AT34" s="422">
        <v>15</v>
      </c>
      <c r="AU34" s="423">
        <v>8</v>
      </c>
      <c r="AV34" s="424">
        <v>13</v>
      </c>
      <c r="AW34" s="425">
        <v>1</v>
      </c>
      <c r="AX34" s="426">
        <v>4</v>
      </c>
      <c r="AZ34" s="71">
        <f t="shared" si="3"/>
        <v>501</v>
      </c>
      <c r="BA34">
        <f t="shared" si="4"/>
        <v>18</v>
      </c>
      <c r="BB34" s="71">
        <f t="shared" si="5"/>
        <v>519</v>
      </c>
      <c r="BC34" s="466">
        <f t="shared" si="6"/>
        <v>-19</v>
      </c>
    </row>
    <row r="35" spans="1:55" ht="15">
      <c r="A35" s="437" t="s">
        <v>33</v>
      </c>
      <c r="B35" s="438" t="s">
        <v>30</v>
      </c>
      <c r="C35" s="376">
        <f t="shared" si="7"/>
        <v>555</v>
      </c>
      <c r="D35" s="403">
        <v>1</v>
      </c>
      <c r="E35" s="403">
        <v>6</v>
      </c>
      <c r="F35" s="403">
        <v>0</v>
      </c>
      <c r="G35" s="404">
        <f t="shared" si="1"/>
        <v>562</v>
      </c>
      <c r="H35" s="378">
        <f t="shared" si="2"/>
        <v>0</v>
      </c>
      <c r="I35" s="405">
        <f>[1]Votanti!L35</f>
        <v>562</v>
      </c>
      <c r="J35" s="380"/>
      <c r="K35" s="406">
        <v>219</v>
      </c>
      <c r="L35" s="407">
        <v>66</v>
      </c>
      <c r="M35" s="408">
        <v>96</v>
      </c>
      <c r="N35" s="409">
        <v>162</v>
      </c>
      <c r="O35" s="410">
        <v>2</v>
      </c>
      <c r="P35" s="411">
        <v>10</v>
      </c>
      <c r="Q35" s="387">
        <v>24</v>
      </c>
      <c r="R35" s="406">
        <v>14</v>
      </c>
      <c r="S35" s="407">
        <v>1</v>
      </c>
      <c r="T35" s="408">
        <v>9</v>
      </c>
      <c r="U35" s="409">
        <v>6</v>
      </c>
      <c r="V35" s="410">
        <v>0</v>
      </c>
      <c r="W35" s="411">
        <v>0</v>
      </c>
      <c r="X35" s="387">
        <v>24</v>
      </c>
      <c r="Y35" s="412">
        <v>105</v>
      </c>
      <c r="Z35" s="413">
        <v>31</v>
      </c>
      <c r="AA35" s="413">
        <v>13</v>
      </c>
      <c r="AB35" s="414">
        <v>44</v>
      </c>
      <c r="AC35" s="415">
        <v>3</v>
      </c>
      <c r="AD35" s="416">
        <v>31</v>
      </c>
      <c r="AE35" s="416">
        <v>6</v>
      </c>
      <c r="AF35" s="416">
        <v>13</v>
      </c>
      <c r="AG35" s="416">
        <v>12</v>
      </c>
      <c r="AH35" s="417">
        <v>3</v>
      </c>
      <c r="AI35" s="418">
        <v>14</v>
      </c>
      <c r="AJ35" s="419">
        <v>30</v>
      </c>
      <c r="AK35" s="419">
        <v>7</v>
      </c>
      <c r="AL35" s="419">
        <v>34</v>
      </c>
      <c r="AM35" s="420">
        <v>3</v>
      </c>
      <c r="AN35" s="421">
        <v>2</v>
      </c>
      <c r="AO35" s="422">
        <v>51</v>
      </c>
      <c r="AP35" s="422">
        <v>39</v>
      </c>
      <c r="AQ35" s="422">
        <v>15</v>
      </c>
      <c r="AR35" s="422">
        <v>31</v>
      </c>
      <c r="AS35" s="422">
        <v>9</v>
      </c>
      <c r="AT35" s="422">
        <v>10</v>
      </c>
      <c r="AU35" s="423">
        <v>7</v>
      </c>
      <c r="AV35" s="424">
        <v>3</v>
      </c>
      <c r="AW35" s="425">
        <v>6</v>
      </c>
      <c r="AX35" s="426">
        <v>3</v>
      </c>
      <c r="AZ35" s="71">
        <f t="shared" si="3"/>
        <v>525</v>
      </c>
      <c r="BA35">
        <f t="shared" si="4"/>
        <v>30</v>
      </c>
      <c r="BB35" s="71">
        <f t="shared" si="5"/>
        <v>555</v>
      </c>
      <c r="BC35" s="466">
        <f t="shared" si="6"/>
        <v>0</v>
      </c>
    </row>
    <row r="36" spans="1:55" ht="15">
      <c r="A36" s="437" t="s">
        <v>34</v>
      </c>
      <c r="B36" s="438" t="s">
        <v>30</v>
      </c>
      <c r="C36" s="376">
        <f t="shared" si="7"/>
        <v>624</v>
      </c>
      <c r="D36" s="403">
        <v>3</v>
      </c>
      <c r="E36" s="403">
        <v>11</v>
      </c>
      <c r="F36" s="403">
        <v>0</v>
      </c>
      <c r="G36" s="404">
        <f t="shared" si="1"/>
        <v>638</v>
      </c>
      <c r="H36" s="378">
        <f t="shared" si="2"/>
        <v>0</v>
      </c>
      <c r="I36" s="405">
        <f>[1]Votanti!L36</f>
        <v>638</v>
      </c>
      <c r="J36" s="380"/>
      <c r="K36" s="406">
        <v>215</v>
      </c>
      <c r="L36" s="407">
        <v>90</v>
      </c>
      <c r="M36" s="408">
        <v>135</v>
      </c>
      <c r="N36" s="409">
        <v>167</v>
      </c>
      <c r="O36" s="410">
        <v>9</v>
      </c>
      <c r="P36" s="411">
        <v>8</v>
      </c>
      <c r="Q36" s="387">
        <v>25</v>
      </c>
      <c r="R36" s="406">
        <v>16</v>
      </c>
      <c r="S36" s="407">
        <v>6</v>
      </c>
      <c r="T36" s="408">
        <v>6</v>
      </c>
      <c r="U36" s="409">
        <v>2</v>
      </c>
      <c r="V36" s="410">
        <v>0</v>
      </c>
      <c r="W36" s="411">
        <v>1</v>
      </c>
      <c r="X36" s="387">
        <v>25</v>
      </c>
      <c r="Y36" s="412">
        <v>115</v>
      </c>
      <c r="Z36" s="413">
        <v>20</v>
      </c>
      <c r="AA36" s="413">
        <v>9</v>
      </c>
      <c r="AB36" s="414">
        <v>47</v>
      </c>
      <c r="AC36" s="415">
        <v>10</v>
      </c>
      <c r="AD36" s="416">
        <v>45</v>
      </c>
      <c r="AE36" s="416">
        <v>5</v>
      </c>
      <c r="AF36" s="416">
        <v>19</v>
      </c>
      <c r="AG36" s="416">
        <v>8</v>
      </c>
      <c r="AH36" s="417">
        <v>2</v>
      </c>
      <c r="AI36" s="418">
        <v>18</v>
      </c>
      <c r="AJ36" s="419">
        <v>33</v>
      </c>
      <c r="AK36" s="419">
        <v>3</v>
      </c>
      <c r="AL36" s="419">
        <v>72</v>
      </c>
      <c r="AM36" s="420">
        <v>2</v>
      </c>
      <c r="AN36" s="421">
        <v>0</v>
      </c>
      <c r="AO36" s="422">
        <v>66</v>
      </c>
      <c r="AP36" s="422">
        <v>41</v>
      </c>
      <c r="AQ36" s="422">
        <v>8</v>
      </c>
      <c r="AR36" s="422">
        <v>27</v>
      </c>
      <c r="AS36" s="422">
        <v>9</v>
      </c>
      <c r="AT36" s="422">
        <v>10</v>
      </c>
      <c r="AU36" s="423">
        <v>9</v>
      </c>
      <c r="AV36" s="424">
        <v>9</v>
      </c>
      <c r="AW36" s="425">
        <v>2</v>
      </c>
      <c r="AX36" s="426">
        <v>4</v>
      </c>
      <c r="AZ36" s="71">
        <f t="shared" si="3"/>
        <v>593</v>
      </c>
      <c r="BA36">
        <f t="shared" si="4"/>
        <v>31</v>
      </c>
      <c r="BB36" s="71">
        <f t="shared" si="5"/>
        <v>624</v>
      </c>
      <c r="BC36" s="466">
        <f t="shared" si="6"/>
        <v>0</v>
      </c>
    </row>
    <row r="37" spans="1:55" ht="15">
      <c r="A37" s="437" t="s">
        <v>35</v>
      </c>
      <c r="B37" s="438" t="s">
        <v>30</v>
      </c>
      <c r="C37" s="376">
        <f t="shared" si="7"/>
        <v>573</v>
      </c>
      <c r="D37" s="403">
        <v>3</v>
      </c>
      <c r="E37" s="403">
        <v>12</v>
      </c>
      <c r="F37" s="403">
        <v>0</v>
      </c>
      <c r="G37" s="404">
        <f t="shared" si="1"/>
        <v>588</v>
      </c>
      <c r="H37" s="378">
        <f t="shared" si="2"/>
        <v>0</v>
      </c>
      <c r="I37" s="405">
        <f>[1]Votanti!L37</f>
        <v>588</v>
      </c>
      <c r="J37" s="380"/>
      <c r="K37" s="406">
        <v>126</v>
      </c>
      <c r="L37" s="407">
        <v>95</v>
      </c>
      <c r="M37" s="408">
        <v>134</v>
      </c>
      <c r="N37" s="409">
        <v>196</v>
      </c>
      <c r="O37" s="410">
        <v>12</v>
      </c>
      <c r="P37" s="411">
        <v>10</v>
      </c>
      <c r="Q37" s="387">
        <v>26</v>
      </c>
      <c r="R37" s="406">
        <v>5</v>
      </c>
      <c r="S37" s="407">
        <v>4</v>
      </c>
      <c r="T37" s="408">
        <v>0</v>
      </c>
      <c r="U37" s="409">
        <v>1</v>
      </c>
      <c r="V37" s="410">
        <v>1</v>
      </c>
      <c r="W37" s="411">
        <v>0</v>
      </c>
      <c r="X37" s="387">
        <v>26</v>
      </c>
      <c r="Y37" s="412">
        <v>62</v>
      </c>
      <c r="Z37" s="413">
        <v>18</v>
      </c>
      <c r="AA37" s="413">
        <v>5</v>
      </c>
      <c r="AB37" s="414">
        <v>28</v>
      </c>
      <c r="AC37" s="415">
        <v>7</v>
      </c>
      <c r="AD37" s="416">
        <v>39</v>
      </c>
      <c r="AE37" s="416">
        <v>2</v>
      </c>
      <c r="AF37" s="416">
        <v>20</v>
      </c>
      <c r="AG37" s="416">
        <v>21</v>
      </c>
      <c r="AH37" s="417">
        <v>5</v>
      </c>
      <c r="AI37" s="418">
        <v>25</v>
      </c>
      <c r="AJ37" s="419">
        <v>56</v>
      </c>
      <c r="AK37" s="419">
        <v>5</v>
      </c>
      <c r="AL37" s="419">
        <v>51</v>
      </c>
      <c r="AM37" s="420">
        <v>0</v>
      </c>
      <c r="AN37" s="421">
        <v>1</v>
      </c>
      <c r="AO37" s="422">
        <v>87</v>
      </c>
      <c r="AP37" s="422">
        <v>47</v>
      </c>
      <c r="AQ37" s="422">
        <v>3</v>
      </c>
      <c r="AR37" s="422">
        <v>10</v>
      </c>
      <c r="AS37" s="422">
        <v>13</v>
      </c>
      <c r="AT37" s="422">
        <v>24</v>
      </c>
      <c r="AU37" s="423">
        <v>12</v>
      </c>
      <c r="AV37" s="424">
        <v>11</v>
      </c>
      <c r="AW37" s="425">
        <v>3</v>
      </c>
      <c r="AX37" s="426">
        <v>7</v>
      </c>
      <c r="AZ37" s="71">
        <f t="shared" si="3"/>
        <v>562</v>
      </c>
      <c r="BA37">
        <f t="shared" si="4"/>
        <v>11</v>
      </c>
      <c r="BB37" s="71">
        <f t="shared" si="5"/>
        <v>573</v>
      </c>
      <c r="BC37" s="466">
        <f t="shared" si="6"/>
        <v>0</v>
      </c>
    </row>
    <row r="38" spans="1:55" ht="15">
      <c r="A38" s="437" t="s">
        <v>37</v>
      </c>
      <c r="B38" s="438" t="s">
        <v>36</v>
      </c>
      <c r="C38" s="376">
        <f t="shared" si="7"/>
        <v>622</v>
      </c>
      <c r="D38" s="403">
        <v>6</v>
      </c>
      <c r="E38" s="403">
        <v>14</v>
      </c>
      <c r="F38" s="403">
        <v>3</v>
      </c>
      <c r="G38" s="404">
        <f t="shared" si="1"/>
        <v>645</v>
      </c>
      <c r="H38" s="378">
        <f t="shared" si="2"/>
        <v>0</v>
      </c>
      <c r="I38" s="405">
        <f>[1]Votanti!L38</f>
        <v>645</v>
      </c>
      <c r="J38" s="380"/>
      <c r="K38" s="406">
        <v>206</v>
      </c>
      <c r="L38" s="407">
        <v>69</v>
      </c>
      <c r="M38" s="408">
        <v>112</v>
      </c>
      <c r="N38" s="409">
        <v>215</v>
      </c>
      <c r="O38" s="410">
        <v>13</v>
      </c>
      <c r="P38" s="411">
        <v>7</v>
      </c>
      <c r="Q38" s="387">
        <v>27</v>
      </c>
      <c r="R38" s="406">
        <v>25</v>
      </c>
      <c r="S38" s="407">
        <v>3</v>
      </c>
      <c r="T38" s="408">
        <v>9</v>
      </c>
      <c r="U38" s="409">
        <v>6</v>
      </c>
      <c r="V38" s="410">
        <v>0</v>
      </c>
      <c r="W38" s="411">
        <v>2</v>
      </c>
      <c r="X38" s="387">
        <v>27</v>
      </c>
      <c r="Y38" s="412">
        <v>97</v>
      </c>
      <c r="Z38" s="413">
        <v>23</v>
      </c>
      <c r="AA38" s="413">
        <v>8</v>
      </c>
      <c r="AB38" s="414">
        <v>53</v>
      </c>
      <c r="AC38" s="415">
        <v>9</v>
      </c>
      <c r="AD38" s="416">
        <v>31</v>
      </c>
      <c r="AE38" s="416">
        <v>1</v>
      </c>
      <c r="AF38" s="416">
        <v>9</v>
      </c>
      <c r="AG38" s="416">
        <v>12</v>
      </c>
      <c r="AH38" s="417">
        <v>1</v>
      </c>
      <c r="AI38" s="418">
        <v>19</v>
      </c>
      <c r="AJ38" s="419">
        <v>30</v>
      </c>
      <c r="AK38" s="419">
        <v>4</v>
      </c>
      <c r="AL38" s="419">
        <v>48</v>
      </c>
      <c r="AM38" s="420">
        <v>2</v>
      </c>
      <c r="AN38" s="421">
        <v>1</v>
      </c>
      <c r="AO38" s="422">
        <v>87</v>
      </c>
      <c r="AP38" s="422">
        <v>65</v>
      </c>
      <c r="AQ38" s="422">
        <v>4</v>
      </c>
      <c r="AR38" s="422">
        <v>28</v>
      </c>
      <c r="AS38" s="422">
        <v>14</v>
      </c>
      <c r="AT38" s="422">
        <v>10</v>
      </c>
      <c r="AU38" s="423">
        <v>13</v>
      </c>
      <c r="AV38" s="424">
        <v>13</v>
      </c>
      <c r="AW38" s="425">
        <v>0</v>
      </c>
      <c r="AX38" s="426">
        <v>5</v>
      </c>
      <c r="AZ38" s="71">
        <f t="shared" si="3"/>
        <v>587</v>
      </c>
      <c r="BA38">
        <f t="shared" si="4"/>
        <v>45</v>
      </c>
      <c r="BB38" s="71">
        <f t="shared" si="5"/>
        <v>632</v>
      </c>
      <c r="BC38" s="466">
        <f t="shared" si="6"/>
        <v>10</v>
      </c>
    </row>
    <row r="39" spans="1:55" ht="15">
      <c r="A39" s="437" t="s">
        <v>38</v>
      </c>
      <c r="B39" s="438" t="s">
        <v>36</v>
      </c>
      <c r="C39" s="376">
        <f t="shared" si="7"/>
        <v>614</v>
      </c>
      <c r="D39" s="403">
        <v>5</v>
      </c>
      <c r="E39" s="403">
        <v>4</v>
      </c>
      <c r="F39" s="403">
        <v>0</v>
      </c>
      <c r="G39" s="404">
        <f t="shared" si="1"/>
        <v>623</v>
      </c>
      <c r="H39" s="378">
        <f t="shared" si="2"/>
        <v>0</v>
      </c>
      <c r="I39" s="405">
        <f>[1]Votanti!L39</f>
        <v>623</v>
      </c>
      <c r="J39" s="380"/>
      <c r="K39" s="406">
        <v>206</v>
      </c>
      <c r="L39" s="407">
        <v>87</v>
      </c>
      <c r="M39" s="408">
        <v>111</v>
      </c>
      <c r="N39" s="409">
        <v>189</v>
      </c>
      <c r="O39" s="410">
        <v>8</v>
      </c>
      <c r="P39" s="411">
        <v>13</v>
      </c>
      <c r="Q39" s="387">
        <v>28</v>
      </c>
      <c r="R39" s="406">
        <v>20</v>
      </c>
      <c r="S39" s="407">
        <v>8</v>
      </c>
      <c r="T39" s="408">
        <v>7</v>
      </c>
      <c r="U39" s="409">
        <v>7</v>
      </c>
      <c r="V39" s="410">
        <v>0</v>
      </c>
      <c r="W39" s="411">
        <v>0</v>
      </c>
      <c r="X39" s="387">
        <v>28</v>
      </c>
      <c r="Y39" s="412">
        <v>105</v>
      </c>
      <c r="Z39" s="413">
        <v>17</v>
      </c>
      <c r="AA39" s="413">
        <v>15</v>
      </c>
      <c r="AB39" s="414">
        <v>42</v>
      </c>
      <c r="AC39" s="415">
        <v>10</v>
      </c>
      <c r="AD39" s="416">
        <v>42</v>
      </c>
      <c r="AE39" s="416">
        <v>5</v>
      </c>
      <c r="AF39" s="416">
        <v>11</v>
      </c>
      <c r="AG39" s="416">
        <v>11</v>
      </c>
      <c r="AH39" s="417">
        <v>4</v>
      </c>
      <c r="AI39" s="418">
        <v>20</v>
      </c>
      <c r="AJ39" s="419">
        <v>22</v>
      </c>
      <c r="AK39" s="419">
        <v>0</v>
      </c>
      <c r="AL39" s="419">
        <v>64</v>
      </c>
      <c r="AM39" s="420">
        <v>0</v>
      </c>
      <c r="AN39" s="421">
        <v>3</v>
      </c>
      <c r="AO39" s="422">
        <v>75</v>
      </c>
      <c r="AP39" s="422">
        <v>56</v>
      </c>
      <c r="AQ39" s="422">
        <v>6</v>
      </c>
      <c r="AR39" s="422">
        <v>21</v>
      </c>
      <c r="AS39" s="422">
        <v>1</v>
      </c>
      <c r="AT39" s="422">
        <v>10</v>
      </c>
      <c r="AU39" s="423">
        <v>11</v>
      </c>
      <c r="AV39" s="424">
        <v>8</v>
      </c>
      <c r="AW39" s="425">
        <v>5</v>
      </c>
      <c r="AX39" s="426">
        <v>8</v>
      </c>
      <c r="AZ39" s="71">
        <f t="shared" si="3"/>
        <v>572</v>
      </c>
      <c r="BA39">
        <f t="shared" si="4"/>
        <v>42</v>
      </c>
      <c r="BB39" s="71">
        <f t="shared" si="5"/>
        <v>614</v>
      </c>
      <c r="BC39" s="466">
        <f t="shared" si="6"/>
        <v>0</v>
      </c>
    </row>
    <row r="40" spans="1:55" ht="15">
      <c r="A40" s="437" t="s">
        <v>39</v>
      </c>
      <c r="B40" s="438" t="s">
        <v>36</v>
      </c>
      <c r="C40" s="376">
        <f t="shared" si="7"/>
        <v>605</v>
      </c>
      <c r="D40" s="403">
        <v>3</v>
      </c>
      <c r="E40" s="403">
        <v>8</v>
      </c>
      <c r="F40" s="403">
        <v>0</v>
      </c>
      <c r="G40" s="404">
        <f t="shared" si="1"/>
        <v>616</v>
      </c>
      <c r="H40" s="378">
        <f t="shared" si="2"/>
        <v>0</v>
      </c>
      <c r="I40" s="405">
        <f>[1]Votanti!L40</f>
        <v>616</v>
      </c>
      <c r="J40" s="380"/>
      <c r="K40" s="406">
        <v>191</v>
      </c>
      <c r="L40" s="407">
        <v>83</v>
      </c>
      <c r="M40" s="408">
        <v>130</v>
      </c>
      <c r="N40" s="409">
        <v>188</v>
      </c>
      <c r="O40" s="410">
        <v>4</v>
      </c>
      <c r="P40" s="411">
        <v>9</v>
      </c>
      <c r="Q40" s="387">
        <v>29</v>
      </c>
      <c r="R40" s="406">
        <v>10</v>
      </c>
      <c r="S40" s="407">
        <v>1</v>
      </c>
      <c r="T40" s="408">
        <v>2</v>
      </c>
      <c r="U40" s="409">
        <v>2</v>
      </c>
      <c r="V40" s="410">
        <v>0</v>
      </c>
      <c r="W40" s="411">
        <v>1</v>
      </c>
      <c r="X40" s="387">
        <v>29</v>
      </c>
      <c r="Y40" s="412">
        <v>83</v>
      </c>
      <c r="Z40" s="413">
        <v>26</v>
      </c>
      <c r="AA40" s="413">
        <v>11</v>
      </c>
      <c r="AB40" s="414">
        <v>54</v>
      </c>
      <c r="AC40" s="415">
        <v>4</v>
      </c>
      <c r="AD40" s="416">
        <v>51</v>
      </c>
      <c r="AE40" s="416">
        <v>3</v>
      </c>
      <c r="AF40" s="416">
        <v>11</v>
      </c>
      <c r="AG40" s="416">
        <v>11</v>
      </c>
      <c r="AH40" s="417">
        <v>5</v>
      </c>
      <c r="AI40" s="418">
        <v>21</v>
      </c>
      <c r="AJ40" s="419">
        <v>30</v>
      </c>
      <c r="AK40" s="419">
        <v>6</v>
      </c>
      <c r="AL40" s="419">
        <v>66</v>
      </c>
      <c r="AM40" s="420">
        <v>3</v>
      </c>
      <c r="AN40" s="421">
        <v>1</v>
      </c>
      <c r="AO40" s="422">
        <v>63</v>
      </c>
      <c r="AP40" s="422">
        <v>55</v>
      </c>
      <c r="AQ40" s="422">
        <v>1</v>
      </c>
      <c r="AR40" s="422">
        <v>21</v>
      </c>
      <c r="AS40" s="422">
        <v>9</v>
      </c>
      <c r="AT40" s="422">
        <v>15</v>
      </c>
      <c r="AU40" s="423">
        <v>10</v>
      </c>
      <c r="AV40" s="424">
        <v>3</v>
      </c>
      <c r="AW40" s="425">
        <v>4</v>
      </c>
      <c r="AX40" s="426">
        <v>5</v>
      </c>
      <c r="AZ40" s="71">
        <f t="shared" si="3"/>
        <v>572</v>
      </c>
      <c r="BA40">
        <f t="shared" si="4"/>
        <v>16</v>
      </c>
      <c r="BB40" s="71">
        <f t="shared" si="5"/>
        <v>588</v>
      </c>
      <c r="BC40" s="466">
        <f t="shared" si="6"/>
        <v>-17</v>
      </c>
    </row>
    <row r="41" spans="1:55" ht="15">
      <c r="A41" s="437">
        <v>30</v>
      </c>
      <c r="B41" s="438" t="s">
        <v>36</v>
      </c>
      <c r="C41" s="376">
        <f t="shared" si="7"/>
        <v>581</v>
      </c>
      <c r="D41" s="403">
        <v>3</v>
      </c>
      <c r="E41" s="403">
        <v>15</v>
      </c>
      <c r="F41" s="403">
        <v>0</v>
      </c>
      <c r="G41" s="404">
        <f t="shared" si="1"/>
        <v>599</v>
      </c>
      <c r="H41" s="378">
        <f t="shared" si="2"/>
        <v>0</v>
      </c>
      <c r="I41" s="405">
        <f>[1]Votanti!L41</f>
        <v>599</v>
      </c>
      <c r="J41" s="380"/>
      <c r="K41" s="406">
        <v>213</v>
      </c>
      <c r="L41" s="407">
        <v>81</v>
      </c>
      <c r="M41" s="408">
        <v>106</v>
      </c>
      <c r="N41" s="409">
        <v>163</v>
      </c>
      <c r="O41" s="410">
        <v>10</v>
      </c>
      <c r="P41" s="411">
        <v>8</v>
      </c>
      <c r="Q41" s="387">
        <v>30</v>
      </c>
      <c r="R41" s="406">
        <v>13</v>
      </c>
      <c r="S41" s="407">
        <v>1</v>
      </c>
      <c r="T41" s="408">
        <v>2</v>
      </c>
      <c r="U41" s="409">
        <v>2</v>
      </c>
      <c r="V41" s="410">
        <v>0</v>
      </c>
      <c r="W41" s="411">
        <v>0</v>
      </c>
      <c r="X41" s="387">
        <v>30</v>
      </c>
      <c r="Y41" s="412">
        <v>102</v>
      </c>
      <c r="Z41" s="413">
        <v>23</v>
      </c>
      <c r="AA41" s="413">
        <v>11</v>
      </c>
      <c r="AB41" s="414">
        <v>51</v>
      </c>
      <c r="AC41" s="415">
        <v>12</v>
      </c>
      <c r="AD41" s="416">
        <v>45</v>
      </c>
      <c r="AE41" s="416">
        <v>1</v>
      </c>
      <c r="AF41" s="416">
        <v>14</v>
      </c>
      <c r="AG41" s="416">
        <v>4</v>
      </c>
      <c r="AH41" s="417">
        <v>3</v>
      </c>
      <c r="AI41" s="418">
        <v>31</v>
      </c>
      <c r="AJ41" s="419">
        <v>21</v>
      </c>
      <c r="AK41" s="419">
        <v>8</v>
      </c>
      <c r="AL41" s="419">
        <v>46</v>
      </c>
      <c r="AM41" s="420">
        <v>4</v>
      </c>
      <c r="AN41" s="421">
        <v>2</v>
      </c>
      <c r="AO41" s="422">
        <v>62</v>
      </c>
      <c r="AP41" s="422">
        <v>32</v>
      </c>
      <c r="AQ41" s="422">
        <v>8</v>
      </c>
      <c r="AR41" s="422">
        <v>29</v>
      </c>
      <c r="AS41" s="422">
        <v>10</v>
      </c>
      <c r="AT41" s="422">
        <v>10</v>
      </c>
      <c r="AU41" s="423">
        <v>14</v>
      </c>
      <c r="AV41" s="424">
        <v>9</v>
      </c>
      <c r="AW41" s="425">
        <v>5</v>
      </c>
      <c r="AX41" s="426">
        <v>3</v>
      </c>
      <c r="AZ41" s="71">
        <f t="shared" si="3"/>
        <v>560</v>
      </c>
      <c r="BA41">
        <f t="shared" si="4"/>
        <v>18</v>
      </c>
      <c r="BB41" s="71">
        <f t="shared" si="5"/>
        <v>578</v>
      </c>
      <c r="BC41" s="466">
        <f t="shared" si="6"/>
        <v>-3</v>
      </c>
    </row>
    <row r="42" spans="1:55" ht="15">
      <c r="A42" s="437">
        <v>31</v>
      </c>
      <c r="B42" s="438" t="s">
        <v>40</v>
      </c>
      <c r="C42" s="376">
        <f t="shared" si="7"/>
        <v>587</v>
      </c>
      <c r="D42" s="403">
        <v>4</v>
      </c>
      <c r="E42" s="403">
        <v>15</v>
      </c>
      <c r="F42" s="403">
        <v>11</v>
      </c>
      <c r="G42" s="404">
        <f t="shared" si="1"/>
        <v>617</v>
      </c>
      <c r="H42" s="378">
        <f t="shared" si="2"/>
        <v>0</v>
      </c>
      <c r="I42" s="405">
        <f>[1]Votanti!L42</f>
        <v>617</v>
      </c>
      <c r="J42" s="380"/>
      <c r="K42" s="406">
        <v>155</v>
      </c>
      <c r="L42" s="407">
        <v>102</v>
      </c>
      <c r="M42" s="408">
        <v>185</v>
      </c>
      <c r="N42" s="409">
        <v>135</v>
      </c>
      <c r="O42" s="410">
        <v>7</v>
      </c>
      <c r="P42" s="411">
        <v>3</v>
      </c>
      <c r="Q42" s="387">
        <v>31</v>
      </c>
      <c r="R42" s="406">
        <v>8</v>
      </c>
      <c r="S42" s="407">
        <v>1</v>
      </c>
      <c r="T42" s="408">
        <v>3</v>
      </c>
      <c r="U42" s="409">
        <v>4</v>
      </c>
      <c r="V42" s="410">
        <v>0</v>
      </c>
      <c r="W42" s="411">
        <v>1</v>
      </c>
      <c r="X42" s="387">
        <v>31</v>
      </c>
      <c r="Y42" s="412">
        <v>69</v>
      </c>
      <c r="Z42" s="413">
        <v>9</v>
      </c>
      <c r="AA42" s="413">
        <v>7</v>
      </c>
      <c r="AB42" s="414">
        <v>46</v>
      </c>
      <c r="AC42" s="415">
        <v>7</v>
      </c>
      <c r="AD42" s="416">
        <v>32</v>
      </c>
      <c r="AE42" s="416">
        <v>3</v>
      </c>
      <c r="AF42" s="416">
        <v>4</v>
      </c>
      <c r="AG42" s="416">
        <v>56</v>
      </c>
      <c r="AH42" s="417">
        <v>4</v>
      </c>
      <c r="AI42" s="418">
        <v>32</v>
      </c>
      <c r="AJ42" s="419">
        <v>63</v>
      </c>
      <c r="AK42" s="419">
        <v>7</v>
      </c>
      <c r="AL42" s="419">
        <v>75</v>
      </c>
      <c r="AM42" s="420">
        <v>4</v>
      </c>
      <c r="AN42" s="421">
        <v>1</v>
      </c>
      <c r="AO42" s="422">
        <v>39</v>
      </c>
      <c r="AP42" s="422">
        <v>43</v>
      </c>
      <c r="AQ42" s="422">
        <v>6</v>
      </c>
      <c r="AR42" s="422">
        <v>22</v>
      </c>
      <c r="AS42" s="422">
        <v>11</v>
      </c>
      <c r="AT42" s="422">
        <v>10</v>
      </c>
      <c r="AU42" s="423">
        <v>5</v>
      </c>
      <c r="AV42" s="424">
        <v>7</v>
      </c>
      <c r="AW42" s="425">
        <v>0</v>
      </c>
      <c r="AX42" s="426">
        <v>2</v>
      </c>
      <c r="AZ42" s="71">
        <f t="shared" si="3"/>
        <v>564</v>
      </c>
      <c r="BA42">
        <f t="shared" si="4"/>
        <v>17</v>
      </c>
      <c r="BB42" s="71">
        <f t="shared" si="5"/>
        <v>581</v>
      </c>
      <c r="BC42" s="466">
        <f t="shared" si="6"/>
        <v>-6</v>
      </c>
    </row>
    <row r="43" spans="1:55" ht="15.75" thickBot="1">
      <c r="A43" s="458">
        <v>32</v>
      </c>
      <c r="B43" s="459" t="s">
        <v>40</v>
      </c>
      <c r="C43" s="427">
        <f t="shared" si="7"/>
        <v>566</v>
      </c>
      <c r="D43" s="427">
        <v>1</v>
      </c>
      <c r="E43" s="427">
        <v>18</v>
      </c>
      <c r="F43" s="427">
        <v>0</v>
      </c>
      <c r="G43" s="428">
        <f t="shared" si="1"/>
        <v>585</v>
      </c>
      <c r="H43" s="429">
        <f t="shared" si="2"/>
        <v>0</v>
      </c>
      <c r="I43" s="430">
        <f>[1]Votanti!L43</f>
        <v>585</v>
      </c>
      <c r="J43" s="380"/>
      <c r="K43" s="431">
        <v>148</v>
      </c>
      <c r="L43" s="432">
        <v>105</v>
      </c>
      <c r="M43" s="433">
        <v>109</v>
      </c>
      <c r="N43" s="434">
        <v>183</v>
      </c>
      <c r="O43" s="435">
        <v>15</v>
      </c>
      <c r="P43" s="436">
        <v>6</v>
      </c>
      <c r="Q43" s="387">
        <v>32</v>
      </c>
      <c r="R43" s="431">
        <v>4</v>
      </c>
      <c r="S43" s="432">
        <v>1</v>
      </c>
      <c r="T43" s="433">
        <v>3</v>
      </c>
      <c r="U43" s="434">
        <v>3</v>
      </c>
      <c r="V43" s="435">
        <v>0</v>
      </c>
      <c r="W43" s="436">
        <v>0</v>
      </c>
      <c r="X43" s="387">
        <v>32</v>
      </c>
      <c r="Y43" s="443">
        <v>77</v>
      </c>
      <c r="Z43" s="444">
        <v>8</v>
      </c>
      <c r="AA43" s="444">
        <v>5</v>
      </c>
      <c r="AB43" s="445">
        <v>42</v>
      </c>
      <c r="AC43" s="446">
        <v>5</v>
      </c>
      <c r="AD43" s="447">
        <v>34</v>
      </c>
      <c r="AE43" s="447">
        <v>13</v>
      </c>
      <c r="AF43" s="447">
        <v>7</v>
      </c>
      <c r="AG43" s="447">
        <v>30</v>
      </c>
      <c r="AH43" s="448">
        <v>15</v>
      </c>
      <c r="AI43" s="449">
        <v>16</v>
      </c>
      <c r="AJ43" s="450">
        <v>35</v>
      </c>
      <c r="AK43" s="450">
        <v>0</v>
      </c>
      <c r="AL43" s="450">
        <v>52</v>
      </c>
      <c r="AM43" s="451">
        <v>1</v>
      </c>
      <c r="AN43" s="452">
        <v>1</v>
      </c>
      <c r="AO43" s="453">
        <v>38</v>
      </c>
      <c r="AP43" s="453">
        <v>48</v>
      </c>
      <c r="AQ43" s="453">
        <v>4</v>
      </c>
      <c r="AR43" s="453">
        <v>43</v>
      </c>
      <c r="AS43" s="453">
        <v>14</v>
      </c>
      <c r="AT43" s="453">
        <v>20</v>
      </c>
      <c r="AU43" s="454">
        <v>8</v>
      </c>
      <c r="AV43" s="455">
        <v>16</v>
      </c>
      <c r="AW43" s="456">
        <v>2</v>
      </c>
      <c r="AX43" s="457">
        <v>4</v>
      </c>
      <c r="AZ43" s="71">
        <f t="shared" si="3"/>
        <v>538</v>
      </c>
      <c r="BA43">
        <f t="shared" si="4"/>
        <v>11</v>
      </c>
      <c r="BB43" s="71">
        <f t="shared" si="5"/>
        <v>549</v>
      </c>
      <c r="BC43" s="466">
        <f t="shared" si="6"/>
        <v>-17</v>
      </c>
    </row>
    <row r="44" spans="1:55">
      <c r="Y44" s="349"/>
      <c r="Z44" s="321"/>
    </row>
    <row r="45" spans="1:55">
      <c r="C45" s="2">
        <f t="shared" ref="C45:I45" si="8">SUBTOTAL(109,C12:C43)</f>
        <v>19438</v>
      </c>
      <c r="D45" s="2">
        <f t="shared" si="8"/>
        <v>92</v>
      </c>
      <c r="E45" s="2">
        <f t="shared" si="8"/>
        <v>392</v>
      </c>
      <c r="F45" s="2">
        <f t="shared" si="8"/>
        <v>91</v>
      </c>
      <c r="G45" s="2">
        <f t="shared" si="8"/>
        <v>20013</v>
      </c>
      <c r="H45" s="2">
        <f t="shared" si="8"/>
        <v>0</v>
      </c>
      <c r="I45" s="2">
        <f t="shared" si="8"/>
        <v>20013</v>
      </c>
      <c r="J45" s="2"/>
      <c r="K45" s="2">
        <f>SUBTOTAL(109,K12:K43)</f>
        <v>4971</v>
      </c>
      <c r="L45" s="2">
        <f t="shared" ref="L45:AX45" si="9">SUBTOTAL(109,L12:L43)</f>
        <v>3079</v>
      </c>
      <c r="M45" s="2">
        <f t="shared" si="9"/>
        <v>4239</v>
      </c>
      <c r="N45" s="2">
        <f t="shared" si="9"/>
        <v>6260</v>
      </c>
      <c r="O45" s="2">
        <f t="shared" si="9"/>
        <v>242</v>
      </c>
      <c r="P45" s="2">
        <f t="shared" si="9"/>
        <v>647</v>
      </c>
      <c r="R45" s="2">
        <f t="shared" si="9"/>
        <v>336</v>
      </c>
      <c r="S45" s="2">
        <f t="shared" si="9"/>
        <v>81</v>
      </c>
      <c r="T45" s="2">
        <f t="shared" si="9"/>
        <v>146</v>
      </c>
      <c r="U45" s="2">
        <f t="shared" si="9"/>
        <v>205</v>
      </c>
      <c r="V45" s="2">
        <f t="shared" si="9"/>
        <v>16</v>
      </c>
      <c r="W45" s="2">
        <f t="shared" si="9"/>
        <v>69</v>
      </c>
      <c r="Y45" s="2">
        <f t="shared" si="9"/>
        <v>2102</v>
      </c>
      <c r="Z45" s="2">
        <f t="shared" si="9"/>
        <v>691</v>
      </c>
      <c r="AA45" s="2">
        <f t="shared" si="9"/>
        <v>277</v>
      </c>
      <c r="AB45" s="2">
        <f t="shared" si="9"/>
        <v>1277</v>
      </c>
      <c r="AC45" s="2">
        <f t="shared" si="9"/>
        <v>282</v>
      </c>
      <c r="AD45" s="2">
        <f t="shared" si="9"/>
        <v>1376</v>
      </c>
      <c r="AE45" s="2">
        <f t="shared" si="9"/>
        <v>212</v>
      </c>
      <c r="AF45" s="2">
        <f t="shared" si="9"/>
        <v>351</v>
      </c>
      <c r="AG45" s="2">
        <f t="shared" si="9"/>
        <v>464</v>
      </c>
      <c r="AH45" s="2">
        <f t="shared" si="9"/>
        <v>492</v>
      </c>
      <c r="AI45" s="2">
        <f t="shared" si="9"/>
        <v>1144</v>
      </c>
      <c r="AJ45" s="2">
        <f t="shared" si="9"/>
        <v>953</v>
      </c>
      <c r="AK45" s="2">
        <f t="shared" si="9"/>
        <v>285</v>
      </c>
      <c r="AL45" s="2">
        <f t="shared" si="9"/>
        <v>1526</v>
      </c>
      <c r="AM45" s="2">
        <f t="shared" si="9"/>
        <v>255</v>
      </c>
      <c r="AN45" s="2">
        <f t="shared" si="9"/>
        <v>137</v>
      </c>
      <c r="AO45" s="2">
        <f t="shared" si="9"/>
        <v>1599</v>
      </c>
      <c r="AP45" s="2">
        <f t="shared" si="9"/>
        <v>1991</v>
      </c>
      <c r="AQ45" s="2">
        <f t="shared" si="9"/>
        <v>474</v>
      </c>
      <c r="AR45" s="2">
        <f t="shared" si="9"/>
        <v>960</v>
      </c>
      <c r="AS45" s="2">
        <f t="shared" si="9"/>
        <v>496</v>
      </c>
      <c r="AT45" s="2">
        <f t="shared" si="9"/>
        <v>444</v>
      </c>
      <c r="AU45" s="2">
        <f t="shared" si="9"/>
        <v>127</v>
      </c>
      <c r="AV45" s="2">
        <f t="shared" si="9"/>
        <v>215</v>
      </c>
      <c r="AW45" s="2">
        <f t="shared" si="9"/>
        <v>263</v>
      </c>
      <c r="AX45" s="2">
        <f t="shared" si="9"/>
        <v>192</v>
      </c>
    </row>
    <row r="46" spans="1:55">
      <c r="Y46" s="321"/>
    </row>
    <row r="47" spans="1:55">
      <c r="Y47" s="321"/>
    </row>
    <row r="48" spans="1:55">
      <c r="Y48" s="321"/>
    </row>
    <row r="49" spans="25:25">
      <c r="Y49" s="321"/>
    </row>
    <row r="50" spans="25:25">
      <c r="Y50" s="321"/>
    </row>
    <row r="51" spans="25:25">
      <c r="Y51" s="321"/>
    </row>
    <row r="52" spans="25:25">
      <c r="Y52" s="321"/>
    </row>
    <row r="53" spans="25:25">
      <c r="Y53" s="321"/>
    </row>
    <row r="54" spans="25:25">
      <c r="Y54" s="321"/>
    </row>
    <row r="55" spans="25:25">
      <c r="Y55" s="321"/>
    </row>
    <row r="56" spans="25:25">
      <c r="Y56" s="321"/>
    </row>
    <row r="57" spans="25:25">
      <c r="Y57" s="321"/>
    </row>
    <row r="58" spans="25:25">
      <c r="Y58" s="321"/>
    </row>
    <row r="59" spans="25:25">
      <c r="Y59" s="321"/>
    </row>
    <row r="60" spans="25:25">
      <c r="Y60" s="321"/>
    </row>
    <row r="61" spans="25:25">
      <c r="Y61" s="321"/>
    </row>
    <row r="62" spans="25:25">
      <c r="Y62" s="321"/>
    </row>
    <row r="63" spans="25:25">
      <c r="Y63" s="321"/>
    </row>
    <row r="64" spans="25:25">
      <c r="Y64" s="321"/>
    </row>
    <row r="65" spans="25:25">
      <c r="Y65" s="321"/>
    </row>
    <row r="66" spans="25:25">
      <c r="Y66" s="321"/>
    </row>
    <row r="67" spans="25:25">
      <c r="Y67" s="321"/>
    </row>
    <row r="68" spans="25:25">
      <c r="Y68" s="321"/>
    </row>
    <row r="69" spans="25:25">
      <c r="Y69" s="321"/>
    </row>
  </sheetData>
  <autoFilter ref="A11:AY43"/>
  <mergeCells count="10">
    <mergeCell ref="A4:P5"/>
    <mergeCell ref="K8:P9"/>
    <mergeCell ref="Y10:AB10"/>
    <mergeCell ref="AC10:AH10"/>
    <mergeCell ref="AI10:AM10"/>
    <mergeCell ref="C8:I9"/>
    <mergeCell ref="R8:W9"/>
    <mergeCell ref="Y8:AX9"/>
    <mergeCell ref="AN10:AU10"/>
    <mergeCell ref="AW10:AX10"/>
  </mergeCells>
  <phoneticPr fontId="11" type="noConversion"/>
  <conditionalFormatting sqref="H12:H43">
    <cfRule type="cellIs" dxfId="29" priority="38" stopIfTrue="1" operator="equal">
      <formula>0</formula>
    </cfRule>
    <cfRule type="cellIs" dxfId="28" priority="39" stopIfTrue="1" operator="equal">
      <formula>0</formula>
    </cfRule>
  </conditionalFormatting>
  <conditionalFormatting sqref="H12:H43">
    <cfRule type="cellIs" dxfId="27" priority="27" stopIfTrue="1" operator="equal">
      <formula>0</formula>
    </cfRule>
    <cfRule type="cellIs" dxfId="26" priority="28" stopIfTrue="1" operator="equal">
      <formula>0</formula>
    </cfRule>
  </conditionalFormatting>
  <conditionalFormatting sqref="H12:H43">
    <cfRule type="cellIs" dxfId="25" priority="25" stopIfTrue="1" operator="equal">
      <formula>0</formula>
    </cfRule>
    <cfRule type="cellIs" dxfId="24" priority="26" stopIfTrue="1" operator="equal">
      <formula>0</formula>
    </cfRule>
  </conditionalFormatting>
  <conditionalFormatting sqref="H12:H43">
    <cfRule type="cellIs" dxfId="23" priority="23" stopIfTrue="1" operator="equal">
      <formula>0</formula>
    </cfRule>
    <cfRule type="cellIs" dxfId="22" priority="24" stopIfTrue="1" operator="equal">
      <formula>0</formula>
    </cfRule>
  </conditionalFormatting>
  <conditionalFormatting sqref="H12:H43">
    <cfRule type="cellIs" dxfId="21" priority="21" stopIfTrue="1" operator="equal">
      <formula>0</formula>
    </cfRule>
    <cfRule type="cellIs" dxfId="20" priority="22" stopIfTrue="1" operator="equal">
      <formula>0</formula>
    </cfRule>
  </conditionalFormatting>
  <conditionalFormatting sqref="H12:H43">
    <cfRule type="cellIs" dxfId="19" priority="19" stopIfTrue="1" operator="equal">
      <formula>0</formula>
    </cfRule>
    <cfRule type="cellIs" dxfId="18" priority="20" stopIfTrue="1" operator="equal">
      <formula>0</formula>
    </cfRule>
  </conditionalFormatting>
  <conditionalFormatting sqref="H12:H43">
    <cfRule type="cellIs" dxfId="17" priority="17" stopIfTrue="1" operator="equal">
      <formula>0</formula>
    </cfRule>
    <cfRule type="cellIs" dxfId="16" priority="18" stopIfTrue="1" operator="equal">
      <formula>0</formula>
    </cfRule>
  </conditionalFormatting>
  <conditionalFormatting sqref="H12:H43">
    <cfRule type="cellIs" dxfId="15" priority="15" stopIfTrue="1" operator="equal">
      <formula>0</formula>
    </cfRule>
    <cfRule type="cellIs" dxfId="14" priority="16" stopIfTrue="1" operator="equal">
      <formula>0</formula>
    </cfRule>
  </conditionalFormatting>
  <conditionalFormatting sqref="H12:H43">
    <cfRule type="cellIs" dxfId="13" priority="13" stopIfTrue="1" operator="equal">
      <formula>0</formula>
    </cfRule>
    <cfRule type="cellIs" dxfId="12" priority="14" stopIfTrue="1" operator="equal">
      <formula>0</formula>
    </cfRule>
  </conditionalFormatting>
  <conditionalFormatting sqref="H12:H43">
    <cfRule type="cellIs" dxfId="11" priority="11" stopIfTrue="1" operator="equal">
      <formula>0</formula>
    </cfRule>
    <cfRule type="cellIs" dxfId="10" priority="12" stopIfTrue="1" operator="equal">
      <formula>0</formula>
    </cfRule>
  </conditionalFormatting>
  <conditionalFormatting sqref="H12">
    <cfRule type="cellIs" dxfId="9" priority="9" stopIfTrue="1" operator="equal">
      <formula>0</formula>
    </cfRule>
    <cfRule type="cellIs" dxfId="8" priority="10" stopIfTrue="1" operator="equal">
      <formula>0</formula>
    </cfRule>
  </conditionalFormatting>
  <conditionalFormatting sqref="H17">
    <cfRule type="cellIs" dxfId="7" priority="7" stopIfTrue="1" operator="equal">
      <formula>0</formula>
    </cfRule>
    <cfRule type="cellIs" dxfId="6" priority="8" stopIfTrue="1" operator="equal">
      <formula>0</formula>
    </cfRule>
  </conditionalFormatting>
  <conditionalFormatting sqref="H16">
    <cfRule type="cellIs" dxfId="5" priority="5" stopIfTrue="1" operator="equal">
      <formula>0</formula>
    </cfRule>
    <cfRule type="cellIs" dxfId="4" priority="6" stopIfTrue="1" operator="equal">
      <formula>0</formula>
    </cfRule>
  </conditionalFormatting>
  <conditionalFormatting sqref="H20">
    <cfRule type="cellIs" dxfId="3" priority="3" stopIfTrue="1" operator="equal">
      <formula>0</formula>
    </cfRule>
    <cfRule type="cellIs" dxfId="2" priority="4" stopIfTrue="1" operator="equal">
      <formula>0</formula>
    </cfRule>
  </conditionalFormatting>
  <conditionalFormatting sqref="H12:H43">
    <cfRule type="cellIs" dxfId="1" priority="1" stopIfTrue="1" operator="equal">
      <formula>0</formula>
    </cfRule>
    <cfRule type="cellIs" dxfId="0" priority="2" stopIfTrue="1" operator="equal">
      <formula>0</formula>
    </cfRule>
  </conditionalFormatting>
  <pageMargins left="0.35433070866141736" right="0.35433070866141736" top="0.98425196850393704" bottom="0.98425196850393704" header="0.51181102362204722" footer="0.51181102362204722"/>
  <pageSetup paperSize="8" scale="4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K83"/>
  <sheetViews>
    <sheetView zoomScale="120" zoomScaleNormal="120" workbookViewId="0">
      <pane ySplit="9" topLeftCell="A34" activePane="bottomLeft" state="frozen"/>
      <selection pane="bottomLeft" activeCell="R29" sqref="R29"/>
    </sheetView>
  </sheetViews>
  <sheetFormatPr defaultRowHeight="12.75"/>
  <cols>
    <col min="2" max="2" width="15.5703125" bestFit="1" customWidth="1"/>
    <col min="3" max="3" width="6.28515625" bestFit="1" customWidth="1"/>
    <col min="4" max="4" width="4.140625" customWidth="1"/>
    <col min="5" max="5" width="3.42578125" bestFit="1" customWidth="1"/>
    <col min="6" max="11" width="3.7109375" bestFit="1" customWidth="1"/>
    <col min="12" max="14" width="3.42578125" bestFit="1" customWidth="1"/>
    <col min="15" max="15" width="3.7109375" bestFit="1" customWidth="1"/>
    <col min="16" max="16" width="3.42578125" bestFit="1" customWidth="1"/>
    <col min="17" max="21" width="3.7109375" bestFit="1" customWidth="1"/>
    <col min="22" max="22" width="3.42578125" bestFit="1" customWidth="1"/>
    <col min="23" max="23" width="3.7109375" bestFit="1" customWidth="1"/>
    <col min="24" max="24" width="3" bestFit="1" customWidth="1"/>
    <col min="25" max="25" width="3.28515625" bestFit="1" customWidth="1"/>
    <col min="26" max="86" width="3" bestFit="1" customWidth="1"/>
  </cols>
  <sheetData>
    <row r="1" spans="1:89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89" ht="13.7" customHeight="1">
      <c r="D2" s="531" t="s">
        <v>47</v>
      </c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532"/>
      <c r="BP2" s="532"/>
      <c r="BQ2" s="532"/>
      <c r="BR2" s="532"/>
      <c r="BS2" s="532"/>
      <c r="BT2" s="532"/>
      <c r="BU2" s="532"/>
      <c r="BV2" s="532"/>
      <c r="BW2" s="532"/>
      <c r="BX2" s="532"/>
      <c r="BY2" s="532"/>
      <c r="BZ2" s="532"/>
      <c r="CA2" s="532"/>
      <c r="CB2" s="532"/>
      <c r="CC2" s="532"/>
      <c r="CD2" s="532"/>
      <c r="CE2" s="532"/>
      <c r="CF2" s="532"/>
      <c r="CG2" s="532"/>
      <c r="CH2" s="542"/>
    </row>
    <row r="3" spans="1:89" ht="13.7" customHeight="1">
      <c r="D3" s="531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2"/>
      <c r="BR3" s="532"/>
      <c r="BS3" s="532"/>
      <c r="BT3" s="532"/>
      <c r="BU3" s="532"/>
      <c r="BV3" s="532"/>
      <c r="BW3" s="532"/>
      <c r="BX3" s="532"/>
      <c r="BY3" s="532"/>
      <c r="BZ3" s="532"/>
      <c r="CA3" s="532"/>
      <c r="CB3" s="532"/>
      <c r="CC3" s="532"/>
      <c r="CD3" s="532"/>
      <c r="CE3" s="532"/>
      <c r="CF3" s="532"/>
      <c r="CG3" s="532"/>
      <c r="CH3" s="542"/>
    </row>
    <row r="4" spans="1:89">
      <c r="D4" s="574" t="s">
        <v>245</v>
      </c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575"/>
      <c r="AT4" s="575"/>
      <c r="AU4" s="575"/>
      <c r="AV4" s="575"/>
      <c r="AW4" s="575"/>
      <c r="AX4" s="575"/>
      <c r="AY4" s="575"/>
      <c r="AZ4" s="575"/>
      <c r="BA4" s="575"/>
      <c r="BB4" s="575"/>
      <c r="BC4" s="575"/>
      <c r="BD4" s="575"/>
      <c r="BE4" s="575"/>
      <c r="BF4" s="575"/>
      <c r="BG4" s="575"/>
      <c r="BH4" s="575"/>
      <c r="BI4" s="575"/>
      <c r="BJ4" s="575"/>
      <c r="BK4" s="575"/>
      <c r="BL4" s="575"/>
      <c r="BM4" s="575"/>
      <c r="BN4" s="575"/>
      <c r="BO4" s="575"/>
      <c r="BP4" s="575"/>
      <c r="BQ4" s="575"/>
      <c r="BR4" s="575"/>
      <c r="BS4" s="575"/>
      <c r="BT4" s="575"/>
      <c r="BU4" s="575"/>
      <c r="BV4" s="575"/>
      <c r="BW4" s="575"/>
      <c r="BX4" s="575"/>
      <c r="BY4" s="575"/>
      <c r="BZ4" s="575"/>
      <c r="CA4" s="575"/>
      <c r="CB4" s="575"/>
      <c r="CC4" s="575"/>
      <c r="CD4" s="575"/>
      <c r="CE4" s="575"/>
      <c r="CF4" s="575"/>
      <c r="CG4" s="575"/>
      <c r="CH4" s="576"/>
    </row>
    <row r="5" spans="1:89" ht="13.5" thickBot="1">
      <c r="D5" s="77" t="s">
        <v>48</v>
      </c>
      <c r="E5" s="78"/>
      <c r="F5" s="79"/>
      <c r="G5" s="65"/>
      <c r="H5" s="79"/>
      <c r="I5" s="79"/>
      <c r="J5" s="20"/>
      <c r="K5" s="20"/>
      <c r="L5" s="20"/>
      <c r="M5" s="65"/>
      <c r="N5" s="65"/>
      <c r="O5" s="79"/>
      <c r="P5" s="79"/>
      <c r="Q5" s="20"/>
      <c r="R5" s="20"/>
      <c r="S5" s="20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89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89" ht="13.5" thickBot="1">
      <c r="D7" s="578" t="s">
        <v>123</v>
      </c>
      <c r="E7" s="579"/>
      <c r="F7" s="579"/>
      <c r="G7" s="579"/>
      <c r="H7" s="579"/>
      <c r="I7" s="579"/>
      <c r="J7" s="579"/>
      <c r="K7" s="579"/>
      <c r="L7" s="579"/>
      <c r="M7" s="579"/>
      <c r="N7" s="579"/>
      <c r="O7" s="579"/>
      <c r="P7" s="579"/>
      <c r="Q7" s="579"/>
      <c r="R7" s="579"/>
      <c r="S7" s="579"/>
      <c r="T7" s="579"/>
      <c r="U7" s="579"/>
      <c r="V7" s="579"/>
      <c r="W7" s="580"/>
      <c r="X7" s="578" t="s">
        <v>169</v>
      </c>
      <c r="Y7" s="579"/>
      <c r="Z7" s="579"/>
      <c r="AA7" s="579"/>
      <c r="AB7" s="579"/>
      <c r="AC7" s="579"/>
      <c r="AD7" s="579"/>
      <c r="AE7" s="579"/>
      <c r="AF7" s="579"/>
      <c r="AG7" s="579"/>
      <c r="AH7" s="579"/>
      <c r="AI7" s="579"/>
      <c r="AJ7" s="579"/>
      <c r="AK7" s="579"/>
      <c r="AL7" s="579"/>
      <c r="AM7" s="579"/>
      <c r="AN7" s="579"/>
      <c r="AO7" s="579"/>
      <c r="AP7" s="579"/>
      <c r="AQ7" s="579"/>
      <c r="AR7" s="579"/>
      <c r="AS7" s="579"/>
      <c r="AT7" s="579"/>
      <c r="AU7" s="580"/>
      <c r="AV7" s="578" t="s">
        <v>207</v>
      </c>
      <c r="AW7" s="579"/>
      <c r="AX7" s="579"/>
      <c r="AY7" s="579"/>
      <c r="AZ7" s="579"/>
      <c r="BA7" s="579"/>
      <c r="BB7" s="579"/>
      <c r="BC7" s="579"/>
      <c r="BD7" s="579"/>
      <c r="BE7" s="579"/>
      <c r="BF7" s="579"/>
      <c r="BG7" s="579"/>
      <c r="BH7" s="579"/>
      <c r="BI7" s="579"/>
      <c r="BJ7" s="579"/>
      <c r="BK7" s="579"/>
      <c r="BL7" s="579"/>
      <c r="BM7" s="579"/>
      <c r="BN7" s="580"/>
      <c r="BO7" s="578" t="s">
        <v>244</v>
      </c>
      <c r="BP7" s="579"/>
      <c r="BQ7" s="579"/>
      <c r="BR7" s="579"/>
      <c r="BS7" s="579"/>
      <c r="BT7" s="579"/>
      <c r="BU7" s="579"/>
      <c r="BV7" s="579"/>
      <c r="BW7" s="579"/>
      <c r="BX7" s="579"/>
      <c r="BY7" s="579"/>
      <c r="BZ7" s="579"/>
      <c r="CA7" s="579"/>
      <c r="CB7" s="579"/>
      <c r="CC7" s="579"/>
      <c r="CD7" s="579"/>
      <c r="CE7" s="579"/>
      <c r="CF7" s="579"/>
      <c r="CG7" s="579"/>
      <c r="CH7" s="580"/>
    </row>
    <row r="8" spans="1:89" ht="78.75">
      <c r="A8" s="30"/>
      <c r="B8" s="62"/>
      <c r="C8" s="31"/>
      <c r="D8" s="80" t="s">
        <v>86</v>
      </c>
      <c r="E8" s="72" t="s">
        <v>87</v>
      </c>
      <c r="F8" s="72" t="s">
        <v>88</v>
      </c>
      <c r="G8" s="72" t="s">
        <v>89</v>
      </c>
      <c r="H8" s="72" t="s">
        <v>90</v>
      </c>
      <c r="I8" s="72" t="s">
        <v>91</v>
      </c>
      <c r="J8" s="72" t="s">
        <v>92</v>
      </c>
      <c r="K8" s="72" t="s">
        <v>93</v>
      </c>
      <c r="L8" s="72" t="s">
        <v>94</v>
      </c>
      <c r="M8" s="72" t="s">
        <v>95</v>
      </c>
      <c r="N8" s="72" t="s">
        <v>96</v>
      </c>
      <c r="O8" s="72" t="s">
        <v>97</v>
      </c>
      <c r="P8" s="72" t="s">
        <v>98</v>
      </c>
      <c r="Q8" s="72" t="s">
        <v>99</v>
      </c>
      <c r="R8" s="72" t="s">
        <v>100</v>
      </c>
      <c r="S8" s="72" t="s">
        <v>101</v>
      </c>
      <c r="T8" s="72" t="s">
        <v>102</v>
      </c>
      <c r="U8" s="72" t="s">
        <v>103</v>
      </c>
      <c r="V8" s="72" t="s">
        <v>104</v>
      </c>
      <c r="W8" s="74" t="s">
        <v>105</v>
      </c>
      <c r="X8" s="73" t="s">
        <v>124</v>
      </c>
      <c r="Y8" s="72" t="s">
        <v>125</v>
      </c>
      <c r="Z8" s="72" t="s">
        <v>126</v>
      </c>
      <c r="AA8" s="72" t="s">
        <v>127</v>
      </c>
      <c r="AB8" s="72" t="s">
        <v>128</v>
      </c>
      <c r="AC8" s="72" t="s">
        <v>129</v>
      </c>
      <c r="AD8" s="72" t="s">
        <v>130</v>
      </c>
      <c r="AE8" s="72" t="s">
        <v>131</v>
      </c>
      <c r="AF8" s="72" t="s">
        <v>132</v>
      </c>
      <c r="AG8" s="72" t="s">
        <v>133</v>
      </c>
      <c r="AH8" s="72" t="s">
        <v>134</v>
      </c>
      <c r="AI8" s="72" t="s">
        <v>135</v>
      </c>
      <c r="AJ8" s="72" t="s">
        <v>136</v>
      </c>
      <c r="AK8" s="72" t="s">
        <v>137</v>
      </c>
      <c r="AL8" s="72" t="s">
        <v>138</v>
      </c>
      <c r="AM8" s="72" t="s">
        <v>139</v>
      </c>
      <c r="AN8" s="72" t="s">
        <v>140</v>
      </c>
      <c r="AO8" s="72" t="s">
        <v>141</v>
      </c>
      <c r="AP8" s="72" t="s">
        <v>142</v>
      </c>
      <c r="AQ8" s="72" t="s">
        <v>143</v>
      </c>
      <c r="AR8" s="72" t="s">
        <v>144</v>
      </c>
      <c r="AS8" s="72" t="s">
        <v>145</v>
      </c>
      <c r="AT8" s="72" t="s">
        <v>146</v>
      </c>
      <c r="AU8" s="74" t="s">
        <v>147</v>
      </c>
      <c r="AV8" s="73" t="s">
        <v>170</v>
      </c>
      <c r="AW8" s="72" t="s">
        <v>171</v>
      </c>
      <c r="AX8" s="72" t="s">
        <v>172</v>
      </c>
      <c r="AY8" s="72" t="s">
        <v>173</v>
      </c>
      <c r="AZ8" s="72" t="s">
        <v>174</v>
      </c>
      <c r="BA8" s="72" t="s">
        <v>175</v>
      </c>
      <c r="BB8" s="72" t="s">
        <v>176</v>
      </c>
      <c r="BC8" s="72" t="s">
        <v>177</v>
      </c>
      <c r="BD8" s="72" t="s">
        <v>178</v>
      </c>
      <c r="BE8" s="72" t="s">
        <v>179</v>
      </c>
      <c r="BF8" s="72" t="s">
        <v>180</v>
      </c>
      <c r="BG8" s="72" t="s">
        <v>181</v>
      </c>
      <c r="BH8" s="72" t="s">
        <v>182</v>
      </c>
      <c r="BI8" s="72" t="s">
        <v>183</v>
      </c>
      <c r="BJ8" s="72" t="s">
        <v>184</v>
      </c>
      <c r="BK8" s="72" t="s">
        <v>185</v>
      </c>
      <c r="BL8" s="72" t="s">
        <v>186</v>
      </c>
      <c r="BM8" s="72" t="s">
        <v>187</v>
      </c>
      <c r="BN8" s="74" t="s">
        <v>188</v>
      </c>
      <c r="BO8" s="73" t="s">
        <v>208</v>
      </c>
      <c r="BP8" s="72" t="s">
        <v>209</v>
      </c>
      <c r="BQ8" s="72" t="s">
        <v>210</v>
      </c>
      <c r="BR8" s="72" t="s">
        <v>211</v>
      </c>
      <c r="BS8" s="72" t="s">
        <v>212</v>
      </c>
      <c r="BT8" s="72" t="s">
        <v>213</v>
      </c>
      <c r="BU8" s="72" t="s">
        <v>214</v>
      </c>
      <c r="BV8" s="72" t="s">
        <v>215</v>
      </c>
      <c r="BW8" s="72" t="s">
        <v>216</v>
      </c>
      <c r="BX8" s="72" t="s">
        <v>217</v>
      </c>
      <c r="BY8" s="72" t="s">
        <v>218</v>
      </c>
      <c r="BZ8" s="72" t="s">
        <v>219</v>
      </c>
      <c r="CA8" s="72" t="s">
        <v>220</v>
      </c>
      <c r="CB8" s="72" t="s">
        <v>221</v>
      </c>
      <c r="CC8" s="72" t="s">
        <v>222</v>
      </c>
      <c r="CD8" s="72" t="s">
        <v>223</v>
      </c>
      <c r="CE8" s="72" t="s">
        <v>224</v>
      </c>
      <c r="CF8" s="72" t="s">
        <v>225</v>
      </c>
      <c r="CG8" s="72" t="s">
        <v>226</v>
      </c>
      <c r="CH8" s="74" t="s">
        <v>227</v>
      </c>
    </row>
    <row r="9" spans="1:89" ht="97.5" thickBot="1">
      <c r="A9" s="81" t="s">
        <v>1</v>
      </c>
      <c r="B9" s="82" t="s">
        <v>246</v>
      </c>
      <c r="C9" s="67" t="s">
        <v>3</v>
      </c>
      <c r="D9" s="83" t="s">
        <v>106</v>
      </c>
      <c r="E9" s="84" t="s">
        <v>107</v>
      </c>
      <c r="F9" s="84" t="s">
        <v>108</v>
      </c>
      <c r="G9" s="84" t="s">
        <v>109</v>
      </c>
      <c r="H9" s="84" t="s">
        <v>110</v>
      </c>
      <c r="I9" s="84" t="s">
        <v>111</v>
      </c>
      <c r="J9" s="84" t="s">
        <v>112</v>
      </c>
      <c r="K9" s="84" t="s">
        <v>113</v>
      </c>
      <c r="L9" s="84" t="s">
        <v>114</v>
      </c>
      <c r="M9" s="84" t="s">
        <v>109</v>
      </c>
      <c r="N9" s="84" t="s">
        <v>115</v>
      </c>
      <c r="O9" s="84" t="s">
        <v>108</v>
      </c>
      <c r="P9" s="84" t="s">
        <v>116</v>
      </c>
      <c r="Q9" s="84" t="s">
        <v>117</v>
      </c>
      <c r="R9" s="84" t="s">
        <v>118</v>
      </c>
      <c r="S9" s="84" t="s">
        <v>119</v>
      </c>
      <c r="T9" s="84" t="s">
        <v>112</v>
      </c>
      <c r="U9" s="84" t="s">
        <v>120</v>
      </c>
      <c r="V9" s="84" t="s">
        <v>121</v>
      </c>
      <c r="W9" s="85" t="s">
        <v>122</v>
      </c>
      <c r="X9" s="86" t="s">
        <v>114</v>
      </c>
      <c r="Y9" s="84" t="s">
        <v>148</v>
      </c>
      <c r="Z9" s="84" t="s">
        <v>149</v>
      </c>
      <c r="AA9" s="84" t="s">
        <v>150</v>
      </c>
      <c r="AB9" s="84" t="s">
        <v>151</v>
      </c>
      <c r="AC9" s="84" t="s">
        <v>152</v>
      </c>
      <c r="AD9" s="84" t="s">
        <v>153</v>
      </c>
      <c r="AE9" s="84" t="s">
        <v>154</v>
      </c>
      <c r="AF9" s="84" t="s">
        <v>155</v>
      </c>
      <c r="AG9" s="84" t="s">
        <v>156</v>
      </c>
      <c r="AH9" s="84" t="s">
        <v>157</v>
      </c>
      <c r="AI9" s="84" t="s">
        <v>148</v>
      </c>
      <c r="AJ9" s="84" t="s">
        <v>158</v>
      </c>
      <c r="AK9" s="84" t="s">
        <v>159</v>
      </c>
      <c r="AL9" s="84" t="s">
        <v>160</v>
      </c>
      <c r="AM9" s="84" t="s">
        <v>161</v>
      </c>
      <c r="AN9" s="84" t="s">
        <v>162</v>
      </c>
      <c r="AO9" s="84" t="s">
        <v>163</v>
      </c>
      <c r="AP9" s="84" t="s">
        <v>150</v>
      </c>
      <c r="AQ9" s="84" t="s">
        <v>164</v>
      </c>
      <c r="AR9" s="84" t="s">
        <v>165</v>
      </c>
      <c r="AS9" s="84" t="s">
        <v>166</v>
      </c>
      <c r="AT9" s="84" t="s">
        <v>167</v>
      </c>
      <c r="AU9" s="85" t="s">
        <v>168</v>
      </c>
      <c r="AV9" s="86" t="s">
        <v>189</v>
      </c>
      <c r="AW9" s="84" t="s">
        <v>190</v>
      </c>
      <c r="AX9" s="84" t="s">
        <v>191</v>
      </c>
      <c r="AY9" s="84" t="s">
        <v>192</v>
      </c>
      <c r="AZ9" s="84" t="s">
        <v>193</v>
      </c>
      <c r="BA9" s="84" t="s">
        <v>194</v>
      </c>
      <c r="BB9" s="84" t="s">
        <v>195</v>
      </c>
      <c r="BC9" s="84" t="s">
        <v>196</v>
      </c>
      <c r="BD9" s="84" t="s">
        <v>197</v>
      </c>
      <c r="BE9" s="84" t="s">
        <v>198</v>
      </c>
      <c r="BF9" s="84" t="s">
        <v>199</v>
      </c>
      <c r="BG9" s="84" t="s">
        <v>200</v>
      </c>
      <c r="BH9" s="84" t="s">
        <v>201</v>
      </c>
      <c r="BI9" s="84" t="s">
        <v>202</v>
      </c>
      <c r="BJ9" s="84" t="s">
        <v>203</v>
      </c>
      <c r="BK9" s="84" t="s">
        <v>204</v>
      </c>
      <c r="BL9" s="84" t="s">
        <v>205</v>
      </c>
      <c r="BM9" s="84" t="s">
        <v>206</v>
      </c>
      <c r="BN9" s="85" t="s">
        <v>198</v>
      </c>
      <c r="BO9" s="86" t="s">
        <v>228</v>
      </c>
      <c r="BP9" s="84" t="s">
        <v>229</v>
      </c>
      <c r="BQ9" s="84" t="s">
        <v>230</v>
      </c>
      <c r="BR9" s="84" t="s">
        <v>231</v>
      </c>
      <c r="BS9" s="84" t="s">
        <v>151</v>
      </c>
      <c r="BT9" s="84" t="s">
        <v>232</v>
      </c>
      <c r="BU9" s="84" t="s">
        <v>233</v>
      </c>
      <c r="BV9" s="84" t="s">
        <v>234</v>
      </c>
      <c r="BW9" s="84" t="s">
        <v>166</v>
      </c>
      <c r="BX9" s="84" t="s">
        <v>235</v>
      </c>
      <c r="BY9" s="84" t="s">
        <v>236</v>
      </c>
      <c r="BZ9" s="84" t="s">
        <v>237</v>
      </c>
      <c r="CA9" s="84" t="s">
        <v>238</v>
      </c>
      <c r="CB9" s="84" t="s">
        <v>239</v>
      </c>
      <c r="CC9" s="84" t="s">
        <v>240</v>
      </c>
      <c r="CD9" s="84" t="s">
        <v>241</v>
      </c>
      <c r="CE9" s="84" t="s">
        <v>242</v>
      </c>
      <c r="CF9" s="84" t="s">
        <v>150</v>
      </c>
      <c r="CG9" s="84" t="s">
        <v>243</v>
      </c>
      <c r="CH9" s="85" t="s">
        <v>235</v>
      </c>
    </row>
    <row r="10" spans="1:89" ht="12.4" customHeight="1">
      <c r="A10" s="48">
        <v>1</v>
      </c>
      <c r="B10" s="49" t="s">
        <v>14</v>
      </c>
      <c r="C10" s="66">
        <f>Votanti!D12</f>
        <v>568</v>
      </c>
      <c r="D10" s="223">
        <v>0</v>
      </c>
      <c r="E10" s="243">
        <v>3</v>
      </c>
      <c r="F10" s="230">
        <v>1</v>
      </c>
      <c r="G10" s="230">
        <v>7</v>
      </c>
      <c r="H10" s="230">
        <v>1</v>
      </c>
      <c r="I10" s="230">
        <v>1</v>
      </c>
      <c r="J10" s="230">
        <v>2</v>
      </c>
      <c r="K10" s="230">
        <v>3</v>
      </c>
      <c r="L10" s="230">
        <v>0</v>
      </c>
      <c r="M10" s="230">
        <v>3</v>
      </c>
      <c r="N10" s="230">
        <v>1</v>
      </c>
      <c r="O10" s="230">
        <v>1</v>
      </c>
      <c r="P10" s="230">
        <v>0</v>
      </c>
      <c r="Q10" s="230">
        <v>0</v>
      </c>
      <c r="R10" s="230">
        <v>2</v>
      </c>
      <c r="S10" s="230">
        <v>0</v>
      </c>
      <c r="T10" s="230">
        <v>4</v>
      </c>
      <c r="U10" s="230">
        <v>0</v>
      </c>
      <c r="V10" s="230">
        <v>0</v>
      </c>
      <c r="W10" s="233">
        <v>0</v>
      </c>
      <c r="X10" s="234">
        <v>5</v>
      </c>
      <c r="Y10" s="230">
        <v>2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1</v>
      </c>
      <c r="AF10" s="230">
        <v>1</v>
      </c>
      <c r="AG10" s="230">
        <v>1</v>
      </c>
      <c r="AH10" s="230">
        <v>0</v>
      </c>
      <c r="AI10" s="230">
        <v>0</v>
      </c>
      <c r="AJ10" s="230">
        <v>0</v>
      </c>
      <c r="AK10" s="230">
        <v>1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0</v>
      </c>
      <c r="AS10" s="230">
        <v>0</v>
      </c>
      <c r="AT10" s="230">
        <v>2</v>
      </c>
      <c r="AU10" s="231">
        <v>0</v>
      </c>
      <c r="AV10" s="232">
        <v>5</v>
      </c>
      <c r="AW10" s="230">
        <v>6</v>
      </c>
      <c r="AX10" s="230">
        <v>0</v>
      </c>
      <c r="AY10" s="230">
        <v>0</v>
      </c>
      <c r="AZ10" s="230">
        <v>1</v>
      </c>
      <c r="BA10" s="230">
        <v>0</v>
      </c>
      <c r="BB10" s="230">
        <v>0</v>
      </c>
      <c r="BC10" s="230">
        <v>0</v>
      </c>
      <c r="BD10" s="230">
        <v>0</v>
      </c>
      <c r="BE10" s="230">
        <v>2</v>
      </c>
      <c r="BF10" s="230">
        <v>0</v>
      </c>
      <c r="BG10" s="230">
        <v>0</v>
      </c>
      <c r="BH10" s="230">
        <v>0</v>
      </c>
      <c r="BI10" s="230">
        <v>0</v>
      </c>
      <c r="BJ10" s="230">
        <v>0</v>
      </c>
      <c r="BK10" s="230">
        <v>0</v>
      </c>
      <c r="BL10" s="230">
        <v>3</v>
      </c>
      <c r="BM10" s="230">
        <v>0</v>
      </c>
      <c r="BN10" s="233">
        <v>0</v>
      </c>
      <c r="BO10" s="234"/>
      <c r="BP10" s="230"/>
      <c r="BQ10" s="230"/>
      <c r="BR10" s="230"/>
      <c r="BS10" s="230"/>
      <c r="BT10" s="230"/>
      <c r="BU10" s="230"/>
      <c r="BV10" s="230"/>
      <c r="BW10" s="230"/>
      <c r="BX10" s="230"/>
      <c r="BY10" s="230"/>
      <c r="BZ10" s="230"/>
      <c r="CA10" s="230"/>
      <c r="CB10" s="230"/>
      <c r="CC10" s="230"/>
      <c r="CD10" s="230"/>
      <c r="CE10" s="230"/>
      <c r="CF10" s="230"/>
      <c r="CG10" s="230"/>
      <c r="CH10" s="233"/>
      <c r="CJ10" s="466">
        <f>SUM(D10:W10)</f>
        <v>29</v>
      </c>
      <c r="CK10">
        <f>SUM(X10:AU10)</f>
        <v>13</v>
      </c>
    </row>
    <row r="11" spans="1:89" ht="12.4" customHeight="1">
      <c r="A11" s="26">
        <v>2</v>
      </c>
      <c r="B11" s="36" t="s">
        <v>14</v>
      </c>
      <c r="C11" s="87">
        <f>Votanti!D13</f>
        <v>645</v>
      </c>
      <c r="D11" s="235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37"/>
      <c r="X11" s="238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36"/>
      <c r="AV11" s="235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37"/>
      <c r="BO11" s="238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37"/>
    </row>
    <row r="12" spans="1:89">
      <c r="A12" s="26">
        <v>3</v>
      </c>
      <c r="B12" s="36" t="s">
        <v>14</v>
      </c>
      <c r="C12" s="87">
        <f>Votanti!D14</f>
        <v>694</v>
      </c>
      <c r="D12" s="235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37"/>
      <c r="X12" s="238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577"/>
      <c r="AM12" s="577"/>
      <c r="AN12" s="224"/>
      <c r="AO12" s="224"/>
      <c r="AP12" s="224"/>
      <c r="AQ12" s="224"/>
      <c r="AR12" s="224"/>
      <c r="AS12" s="224"/>
      <c r="AT12" s="224"/>
      <c r="AU12" s="236"/>
      <c r="AV12" s="235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37"/>
      <c r="BO12" s="238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37"/>
    </row>
    <row r="13" spans="1:89">
      <c r="A13" s="26">
        <v>4</v>
      </c>
      <c r="B13" s="36" t="s">
        <v>14</v>
      </c>
      <c r="C13" s="87">
        <f>Votanti!D15</f>
        <v>595</v>
      </c>
      <c r="D13" s="235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6"/>
      <c r="U13" s="226"/>
      <c r="V13" s="226"/>
      <c r="W13" s="227"/>
      <c r="X13" s="228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4"/>
      <c r="AO13" s="224"/>
      <c r="AP13" s="224"/>
      <c r="AQ13" s="224"/>
      <c r="AR13" s="224"/>
      <c r="AS13" s="224"/>
      <c r="AT13" s="224"/>
      <c r="AU13" s="236"/>
      <c r="AV13" s="235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37"/>
      <c r="BO13" s="238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37"/>
    </row>
    <row r="14" spans="1:89">
      <c r="A14" s="26">
        <v>5</v>
      </c>
      <c r="B14" s="36" t="s">
        <v>14</v>
      </c>
      <c r="C14" s="87">
        <f>Votanti!D16</f>
        <v>653</v>
      </c>
      <c r="D14" s="235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37"/>
      <c r="X14" s="238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36"/>
      <c r="AV14" s="235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37"/>
      <c r="BO14" s="238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37"/>
    </row>
    <row r="15" spans="1:89">
      <c r="A15" s="26">
        <v>6</v>
      </c>
      <c r="B15" s="36" t="s">
        <v>14</v>
      </c>
      <c r="C15" s="87">
        <f>Votanti!D17</f>
        <v>590</v>
      </c>
      <c r="D15" s="235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37"/>
      <c r="X15" s="238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36"/>
      <c r="AV15" s="235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37"/>
      <c r="BO15" s="238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37"/>
    </row>
    <row r="16" spans="1:89">
      <c r="A16" s="26">
        <v>7</v>
      </c>
      <c r="B16" s="36" t="s">
        <v>14</v>
      </c>
      <c r="C16" s="87">
        <f>Votanti!D18</f>
        <v>622</v>
      </c>
      <c r="D16" s="235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37"/>
      <c r="X16" s="238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36"/>
      <c r="AV16" s="235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37"/>
      <c r="BO16" s="238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37"/>
    </row>
    <row r="17" spans="1:86">
      <c r="A17" s="26">
        <v>8</v>
      </c>
      <c r="B17" s="36" t="s">
        <v>45</v>
      </c>
      <c r="C17" s="87">
        <f>Votanti!D19</f>
        <v>595</v>
      </c>
      <c r="D17" s="235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37"/>
      <c r="X17" s="238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36"/>
      <c r="AV17" s="235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37"/>
      <c r="BO17" s="238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37"/>
    </row>
    <row r="18" spans="1:86">
      <c r="A18" s="26">
        <v>9</v>
      </c>
      <c r="B18" s="36" t="s">
        <v>15</v>
      </c>
      <c r="C18" s="87">
        <f>Votanti!D20</f>
        <v>583</v>
      </c>
      <c r="D18" s="235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37"/>
      <c r="X18" s="238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36"/>
      <c r="AV18" s="235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37"/>
      <c r="BO18" s="238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37"/>
    </row>
    <row r="19" spans="1:86">
      <c r="A19" s="26" t="s">
        <v>16</v>
      </c>
      <c r="B19" s="36" t="s">
        <v>15</v>
      </c>
      <c r="C19" s="87">
        <f>Votanti!D21</f>
        <v>613</v>
      </c>
      <c r="D19" s="235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37"/>
      <c r="X19" s="238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36"/>
      <c r="AV19" s="235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37"/>
      <c r="BO19" s="238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37"/>
    </row>
    <row r="20" spans="1:86">
      <c r="A20" s="26" t="s">
        <v>17</v>
      </c>
      <c r="B20" s="36" t="s">
        <v>15</v>
      </c>
      <c r="C20" s="87">
        <f>Votanti!D22</f>
        <v>681</v>
      </c>
      <c r="D20" s="235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37"/>
      <c r="X20" s="238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36"/>
      <c r="AV20" s="235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37"/>
      <c r="BO20" s="238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37"/>
    </row>
    <row r="21" spans="1:86">
      <c r="A21" s="26" t="s">
        <v>18</v>
      </c>
      <c r="B21" s="36" t="s">
        <v>20</v>
      </c>
      <c r="C21" s="87">
        <f>Votanti!D23</f>
        <v>655</v>
      </c>
      <c r="D21" s="235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37"/>
      <c r="X21" s="238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36"/>
      <c r="AV21" s="235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37"/>
      <c r="BO21" s="238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37"/>
    </row>
    <row r="22" spans="1:86">
      <c r="A22" s="26" t="s">
        <v>19</v>
      </c>
      <c r="B22" s="36" t="s">
        <v>20</v>
      </c>
      <c r="C22" s="87">
        <f>Votanti!D24</f>
        <v>620</v>
      </c>
      <c r="D22" s="235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37"/>
      <c r="X22" s="238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36"/>
      <c r="AV22" s="235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37"/>
      <c r="BO22" s="238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37"/>
    </row>
    <row r="23" spans="1:86">
      <c r="A23" s="26" t="s">
        <v>21</v>
      </c>
      <c r="B23" s="36" t="s">
        <v>20</v>
      </c>
      <c r="C23" s="87">
        <f>Votanti!D25</f>
        <v>729</v>
      </c>
      <c r="D23" s="235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37"/>
      <c r="X23" s="238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224"/>
      <c r="AU23" s="236"/>
      <c r="AV23" s="235"/>
      <c r="AW23" s="224"/>
      <c r="AX23" s="224"/>
      <c r="AY23" s="224"/>
      <c r="AZ23" s="224"/>
      <c r="BA23" s="224"/>
      <c r="BB23" s="224"/>
      <c r="BC23" s="224"/>
      <c r="BD23" s="224"/>
      <c r="BE23" s="224"/>
      <c r="BF23" s="224"/>
      <c r="BG23" s="224"/>
      <c r="BH23" s="224"/>
      <c r="BI23" s="224"/>
      <c r="BJ23" s="224"/>
      <c r="BK23" s="224"/>
      <c r="BL23" s="224"/>
      <c r="BM23" s="224"/>
      <c r="BN23" s="237"/>
      <c r="BO23" s="238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37"/>
    </row>
    <row r="24" spans="1:86">
      <c r="A24" s="26" t="s">
        <v>22</v>
      </c>
      <c r="B24" s="36" t="s">
        <v>20</v>
      </c>
      <c r="C24" s="87">
        <f>Votanti!D26</f>
        <v>688</v>
      </c>
      <c r="D24" s="235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37"/>
      <c r="X24" s="238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36"/>
      <c r="AV24" s="235"/>
      <c r="AW24" s="224"/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224"/>
      <c r="BI24" s="224"/>
      <c r="BJ24" s="224"/>
      <c r="BK24" s="224"/>
      <c r="BL24" s="224"/>
      <c r="BM24" s="224"/>
      <c r="BN24" s="237"/>
      <c r="BO24" s="238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37"/>
    </row>
    <row r="25" spans="1:86">
      <c r="A25" s="26" t="s">
        <v>23</v>
      </c>
      <c r="B25" s="36" t="s">
        <v>20</v>
      </c>
      <c r="C25" s="87">
        <f>Votanti!D27</f>
        <v>547</v>
      </c>
      <c r="D25" s="235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37"/>
      <c r="X25" s="238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4"/>
      <c r="AU25" s="236"/>
      <c r="AV25" s="235"/>
      <c r="AW25" s="224"/>
      <c r="AX25" s="224"/>
      <c r="AY25" s="224"/>
      <c r="AZ25" s="224"/>
      <c r="BA25" s="224"/>
      <c r="BB25" s="224"/>
      <c r="BC25" s="224"/>
      <c r="BD25" s="224"/>
      <c r="BE25" s="224"/>
      <c r="BF25" s="224"/>
      <c r="BG25" s="224"/>
      <c r="BH25" s="224"/>
      <c r="BI25" s="224"/>
      <c r="BJ25" s="224"/>
      <c r="BK25" s="224"/>
      <c r="BL25" s="224"/>
      <c r="BM25" s="224"/>
      <c r="BN25" s="237"/>
      <c r="BO25" s="238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37"/>
    </row>
    <row r="26" spans="1:86">
      <c r="A26" s="26" t="s">
        <v>24</v>
      </c>
      <c r="B26" s="36" t="s">
        <v>20</v>
      </c>
      <c r="C26" s="87">
        <f>Votanti!D28</f>
        <v>585</v>
      </c>
      <c r="D26" s="235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37"/>
      <c r="X26" s="238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36"/>
      <c r="AV26" s="235"/>
      <c r="AW26" s="224"/>
      <c r="AX26" s="224"/>
      <c r="AY26" s="224"/>
      <c r="AZ26" s="224"/>
      <c r="BA26" s="224"/>
      <c r="BB26" s="224"/>
      <c r="BC26" s="224"/>
      <c r="BD26" s="224"/>
      <c r="BE26" s="224"/>
      <c r="BF26" s="224"/>
      <c r="BG26" s="224"/>
      <c r="BH26" s="224"/>
      <c r="BI26" s="224"/>
      <c r="BJ26" s="224"/>
      <c r="BK26" s="224"/>
      <c r="BL26" s="224"/>
      <c r="BM26" s="224"/>
      <c r="BN26" s="237"/>
      <c r="BO26" s="238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37"/>
    </row>
    <row r="27" spans="1:86">
      <c r="A27" s="26" t="s">
        <v>25</v>
      </c>
      <c r="B27" s="36" t="s">
        <v>46</v>
      </c>
      <c r="C27" s="87">
        <f>Votanti!D29</f>
        <v>562</v>
      </c>
      <c r="D27" s="235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37"/>
      <c r="X27" s="238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36"/>
      <c r="AV27" s="235"/>
      <c r="AW27" s="224"/>
      <c r="AX27" s="224"/>
      <c r="AY27" s="224"/>
      <c r="AZ27" s="224"/>
      <c r="BA27" s="224"/>
      <c r="BB27" s="224"/>
      <c r="BC27" s="224"/>
      <c r="BD27" s="224"/>
      <c r="BE27" s="224"/>
      <c r="BF27" s="224"/>
      <c r="BG27" s="224"/>
      <c r="BH27" s="224"/>
      <c r="BI27" s="224"/>
      <c r="BJ27" s="224"/>
      <c r="BK27" s="224"/>
      <c r="BL27" s="224"/>
      <c r="BM27" s="224"/>
      <c r="BN27" s="237"/>
      <c r="BO27" s="238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37"/>
    </row>
    <row r="28" spans="1:86">
      <c r="A28" s="26" t="s">
        <v>27</v>
      </c>
      <c r="B28" s="36" t="s">
        <v>26</v>
      </c>
      <c r="C28" s="87">
        <f>Votanti!D30</f>
        <v>570</v>
      </c>
      <c r="D28" s="235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37"/>
      <c r="X28" s="238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36"/>
      <c r="AV28" s="235"/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4"/>
      <c r="BH28" s="224"/>
      <c r="BI28" s="224"/>
      <c r="BJ28" s="224"/>
      <c r="BK28" s="224"/>
      <c r="BL28" s="224"/>
      <c r="BM28" s="224"/>
      <c r="BN28" s="237"/>
      <c r="BO28" s="238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37"/>
    </row>
    <row r="29" spans="1:86">
      <c r="A29" s="26" t="s">
        <v>28</v>
      </c>
      <c r="B29" s="36" t="s">
        <v>26</v>
      </c>
      <c r="C29" s="87">
        <f>Votanti!D31</f>
        <v>592</v>
      </c>
      <c r="D29" s="235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 t="s">
        <v>1048</v>
      </c>
      <c r="U29" s="224"/>
      <c r="V29" s="224"/>
      <c r="W29" s="237"/>
      <c r="X29" s="238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4"/>
      <c r="AP29" s="224"/>
      <c r="AQ29" s="224"/>
      <c r="AR29" s="224"/>
      <c r="AS29" s="224"/>
      <c r="AT29" s="224"/>
      <c r="AU29" s="236"/>
      <c r="AV29" s="235"/>
      <c r="AW29" s="224"/>
      <c r="AX29" s="224"/>
      <c r="AY29" s="224"/>
      <c r="AZ29" s="224"/>
      <c r="BA29" s="224"/>
      <c r="BB29" s="224"/>
      <c r="BC29" s="224"/>
      <c r="BD29" s="224"/>
      <c r="BE29" s="224"/>
      <c r="BF29" s="224"/>
      <c r="BG29" s="224"/>
      <c r="BH29" s="224"/>
      <c r="BI29" s="224"/>
      <c r="BJ29" s="224"/>
      <c r="BK29" s="224"/>
      <c r="BL29" s="224"/>
      <c r="BM29" s="224"/>
      <c r="BN29" s="237"/>
      <c r="BO29" s="238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37"/>
    </row>
    <row r="30" spans="1:86">
      <c r="A30" s="26" t="s">
        <v>29</v>
      </c>
      <c r="B30" s="36" t="s">
        <v>26</v>
      </c>
      <c r="C30" s="87">
        <f>Votanti!D32</f>
        <v>680</v>
      </c>
      <c r="D30" s="235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37"/>
      <c r="X30" s="238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  <c r="AO30" s="224"/>
      <c r="AP30" s="224"/>
      <c r="AQ30" s="224"/>
      <c r="AR30" s="224"/>
      <c r="AS30" s="224"/>
      <c r="AT30" s="224"/>
      <c r="AU30" s="236"/>
      <c r="AV30" s="235"/>
      <c r="AW30" s="224"/>
      <c r="AX30" s="224"/>
      <c r="AY30" s="224"/>
      <c r="AZ30" s="224"/>
      <c r="BA30" s="224"/>
      <c r="BB30" s="224"/>
      <c r="BC30" s="224"/>
      <c r="BD30" s="224"/>
      <c r="BE30" s="224"/>
      <c r="BF30" s="224"/>
      <c r="BG30" s="224"/>
      <c r="BH30" s="224"/>
      <c r="BI30" s="224"/>
      <c r="BJ30" s="224"/>
      <c r="BK30" s="224"/>
      <c r="BL30" s="224"/>
      <c r="BM30" s="224"/>
      <c r="BN30" s="237"/>
      <c r="BO30" s="238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37"/>
    </row>
    <row r="31" spans="1:86">
      <c r="A31" s="26" t="s">
        <v>31</v>
      </c>
      <c r="B31" s="36" t="s">
        <v>30</v>
      </c>
      <c r="C31" s="87">
        <f>Votanti!D33</f>
        <v>506</v>
      </c>
      <c r="D31" s="235">
        <v>5</v>
      </c>
      <c r="E31" s="224">
        <v>3</v>
      </c>
      <c r="F31" s="224">
        <v>0</v>
      </c>
      <c r="G31" s="224">
        <v>2</v>
      </c>
      <c r="H31" s="224">
        <v>0</v>
      </c>
      <c r="I31" s="224">
        <v>0</v>
      </c>
      <c r="J31" s="224">
        <v>3</v>
      </c>
      <c r="K31" s="224">
        <v>0</v>
      </c>
      <c r="L31" s="224">
        <v>2</v>
      </c>
      <c r="M31" s="224">
        <v>1</v>
      </c>
      <c r="N31" s="224">
        <v>4</v>
      </c>
      <c r="O31" s="224">
        <v>0</v>
      </c>
      <c r="P31" s="224">
        <v>1</v>
      </c>
      <c r="Q31" s="224">
        <v>1</v>
      </c>
      <c r="R31" s="224">
        <v>0</v>
      </c>
      <c r="S31" s="224">
        <v>0</v>
      </c>
      <c r="T31" s="224">
        <v>0</v>
      </c>
      <c r="U31" s="224">
        <v>1</v>
      </c>
      <c r="V31" s="224">
        <v>0</v>
      </c>
      <c r="W31" s="237">
        <v>0</v>
      </c>
      <c r="X31" s="238">
        <v>10</v>
      </c>
      <c r="Y31" s="224">
        <v>3</v>
      </c>
      <c r="Z31" s="224">
        <v>0</v>
      </c>
      <c r="AA31" s="224">
        <v>1</v>
      </c>
      <c r="AB31" s="224">
        <v>0</v>
      </c>
      <c r="AC31" s="224">
        <v>0</v>
      </c>
      <c r="AD31" s="224">
        <v>0</v>
      </c>
      <c r="AE31" s="224">
        <v>1</v>
      </c>
      <c r="AF31" s="224">
        <v>0</v>
      </c>
      <c r="AG31" s="224">
        <v>0</v>
      </c>
      <c r="AH31" s="224">
        <v>1</v>
      </c>
      <c r="AI31" s="224">
        <v>0</v>
      </c>
      <c r="AJ31" s="224">
        <v>0</v>
      </c>
      <c r="AK31" s="224">
        <v>0</v>
      </c>
      <c r="AL31" s="224">
        <v>0</v>
      </c>
      <c r="AM31" s="224">
        <v>0</v>
      </c>
      <c r="AN31" s="224">
        <v>0</v>
      </c>
      <c r="AO31" s="224">
        <v>0</v>
      </c>
      <c r="AP31" s="224">
        <v>0</v>
      </c>
      <c r="AQ31" s="224">
        <v>0</v>
      </c>
      <c r="AR31" s="224">
        <v>0</v>
      </c>
      <c r="AS31" s="224">
        <v>0</v>
      </c>
      <c r="AT31" s="224">
        <v>0</v>
      </c>
      <c r="AU31" s="236">
        <v>0</v>
      </c>
      <c r="AV31" s="235">
        <v>0</v>
      </c>
      <c r="AW31" s="224">
        <v>0</v>
      </c>
      <c r="AX31" s="224">
        <v>0</v>
      </c>
      <c r="AY31" s="224">
        <v>0</v>
      </c>
      <c r="AZ31" s="224">
        <v>0</v>
      </c>
      <c r="BA31" s="224">
        <v>0</v>
      </c>
      <c r="BB31" s="224">
        <v>0</v>
      </c>
      <c r="BC31" s="224">
        <v>0</v>
      </c>
      <c r="BD31" s="224">
        <v>0</v>
      </c>
      <c r="BE31" s="224">
        <v>0</v>
      </c>
      <c r="BF31" s="224">
        <v>0</v>
      </c>
      <c r="BG31" s="224">
        <v>0</v>
      </c>
      <c r="BH31" s="224">
        <v>0</v>
      </c>
      <c r="BI31" s="224">
        <v>0</v>
      </c>
      <c r="BJ31" s="224">
        <v>0</v>
      </c>
      <c r="BK31" s="224">
        <v>0</v>
      </c>
      <c r="BL31" s="224">
        <v>0</v>
      </c>
      <c r="BM31" s="224">
        <v>0</v>
      </c>
      <c r="BN31" s="237">
        <v>0</v>
      </c>
      <c r="BO31" s="238">
        <v>0</v>
      </c>
      <c r="BP31" s="224">
        <v>0</v>
      </c>
      <c r="BQ31" s="224">
        <v>1</v>
      </c>
      <c r="BR31" s="224">
        <v>0</v>
      </c>
      <c r="BS31" s="224">
        <v>0</v>
      </c>
      <c r="BT31" s="224">
        <v>0</v>
      </c>
      <c r="BU31" s="224">
        <v>2</v>
      </c>
      <c r="BV31" s="224">
        <v>0</v>
      </c>
      <c r="BW31" s="224">
        <v>0</v>
      </c>
      <c r="BX31" s="224">
        <v>0</v>
      </c>
      <c r="BY31" s="224">
        <v>2</v>
      </c>
      <c r="BZ31" s="224">
        <v>1</v>
      </c>
      <c r="CA31" s="224">
        <v>1</v>
      </c>
      <c r="CB31" s="224">
        <v>1</v>
      </c>
      <c r="CC31" s="224">
        <v>1</v>
      </c>
      <c r="CD31" s="224">
        <v>2</v>
      </c>
      <c r="CE31" s="224">
        <v>2</v>
      </c>
      <c r="CF31" s="224">
        <v>0</v>
      </c>
      <c r="CG31" s="224">
        <v>0</v>
      </c>
      <c r="CH31" s="237">
        <v>0</v>
      </c>
    </row>
    <row r="32" spans="1:86">
      <c r="A32" s="26" t="s">
        <v>32</v>
      </c>
      <c r="B32" s="36" t="s">
        <v>30</v>
      </c>
      <c r="C32" s="87">
        <f>Votanti!D34</f>
        <v>538</v>
      </c>
      <c r="D32" s="235">
        <v>4</v>
      </c>
      <c r="E32" s="224">
        <v>0</v>
      </c>
      <c r="F32" s="224">
        <v>4</v>
      </c>
      <c r="G32" s="224">
        <v>0</v>
      </c>
      <c r="H32" s="224">
        <v>0</v>
      </c>
      <c r="I32" s="224">
        <v>0</v>
      </c>
      <c r="J32" s="224">
        <v>0</v>
      </c>
      <c r="K32" s="224">
        <v>0</v>
      </c>
      <c r="L32" s="224">
        <v>2</v>
      </c>
      <c r="M32" s="224">
        <v>0</v>
      </c>
      <c r="N32" s="224">
        <v>5</v>
      </c>
      <c r="O32" s="224">
        <v>0</v>
      </c>
      <c r="P32" s="224">
        <v>0</v>
      </c>
      <c r="Q32" s="224">
        <v>2</v>
      </c>
      <c r="R32" s="224">
        <v>0</v>
      </c>
      <c r="S32" s="224">
        <v>0</v>
      </c>
      <c r="T32" s="224">
        <v>0</v>
      </c>
      <c r="U32" s="224">
        <v>0</v>
      </c>
      <c r="V32" s="224">
        <v>2</v>
      </c>
      <c r="W32" s="237">
        <v>0</v>
      </c>
      <c r="X32" s="238">
        <v>11</v>
      </c>
      <c r="Y32" s="224">
        <v>4</v>
      </c>
      <c r="Z32" s="224">
        <v>0</v>
      </c>
      <c r="AA32" s="224">
        <v>3</v>
      </c>
      <c r="AB32" s="224">
        <v>1</v>
      </c>
      <c r="AC32" s="224">
        <v>2</v>
      </c>
      <c r="AD32" s="224">
        <v>1</v>
      </c>
      <c r="AE32" s="224">
        <v>0</v>
      </c>
      <c r="AF32" s="224">
        <v>0</v>
      </c>
      <c r="AG32" s="224">
        <v>0</v>
      </c>
      <c r="AH32" s="224">
        <v>0</v>
      </c>
      <c r="AI32" s="224">
        <v>0</v>
      </c>
      <c r="AJ32" s="224">
        <v>0</v>
      </c>
      <c r="AK32" s="224">
        <v>0</v>
      </c>
      <c r="AL32" s="224">
        <v>0</v>
      </c>
      <c r="AM32" s="224">
        <v>0</v>
      </c>
      <c r="AN32" s="224">
        <v>0</v>
      </c>
      <c r="AO32" s="224">
        <v>0</v>
      </c>
      <c r="AP32" s="224">
        <v>0</v>
      </c>
      <c r="AQ32" s="224">
        <v>0</v>
      </c>
      <c r="AR32" s="224">
        <v>0</v>
      </c>
      <c r="AS32" s="224">
        <v>0</v>
      </c>
      <c r="AT32" s="224">
        <v>0</v>
      </c>
      <c r="AU32" s="236">
        <v>0</v>
      </c>
      <c r="AV32" s="235">
        <v>0</v>
      </c>
      <c r="AW32" s="224">
        <v>1</v>
      </c>
      <c r="AX32" s="224">
        <v>0</v>
      </c>
      <c r="AY32" s="224">
        <v>0</v>
      </c>
      <c r="AZ32" s="224">
        <v>0</v>
      </c>
      <c r="BA32" s="224">
        <v>0</v>
      </c>
      <c r="BB32" s="224">
        <v>0</v>
      </c>
      <c r="BC32" s="224">
        <v>0</v>
      </c>
      <c r="BD32" s="224">
        <v>0</v>
      </c>
      <c r="BE32" s="224">
        <v>0</v>
      </c>
      <c r="BF32" s="224">
        <v>0</v>
      </c>
      <c r="BG32" s="224">
        <v>0</v>
      </c>
      <c r="BH32" s="224">
        <v>0</v>
      </c>
      <c r="BI32" s="224">
        <v>0</v>
      </c>
      <c r="BJ32" s="224">
        <v>0</v>
      </c>
      <c r="BK32" s="224">
        <v>0</v>
      </c>
      <c r="BL32" s="224">
        <v>0</v>
      </c>
      <c r="BM32" s="224">
        <v>0</v>
      </c>
      <c r="BN32" s="237">
        <v>0</v>
      </c>
      <c r="BO32" s="238">
        <v>0</v>
      </c>
      <c r="BP32" s="224">
        <v>2</v>
      </c>
      <c r="BQ32" s="224">
        <v>0</v>
      </c>
      <c r="BR32" s="224">
        <v>0</v>
      </c>
      <c r="BS32" s="224">
        <v>0</v>
      </c>
      <c r="BT32" s="224">
        <v>0</v>
      </c>
      <c r="BU32" s="224">
        <v>0</v>
      </c>
      <c r="BV32" s="224">
        <v>0</v>
      </c>
      <c r="BW32" s="224">
        <v>0</v>
      </c>
      <c r="BX32" s="224">
        <v>0</v>
      </c>
      <c r="BY32" s="224">
        <v>1</v>
      </c>
      <c r="BZ32" s="224">
        <v>0</v>
      </c>
      <c r="CA32" s="224">
        <v>0</v>
      </c>
      <c r="CB32" s="224">
        <v>0</v>
      </c>
      <c r="CC32" s="224">
        <v>0</v>
      </c>
      <c r="CD32" s="224">
        <v>2</v>
      </c>
      <c r="CE32" s="224">
        <v>0</v>
      </c>
      <c r="CF32" s="224">
        <v>1</v>
      </c>
      <c r="CG32" s="224">
        <v>0</v>
      </c>
      <c r="CH32" s="237">
        <v>0</v>
      </c>
    </row>
    <row r="33" spans="1:86">
      <c r="A33" s="26" t="s">
        <v>33</v>
      </c>
      <c r="B33" s="36" t="s">
        <v>30</v>
      </c>
      <c r="C33" s="87">
        <f>Votanti!D35</f>
        <v>555</v>
      </c>
      <c r="D33" s="235">
        <v>4</v>
      </c>
      <c r="E33" s="224">
        <v>0</v>
      </c>
      <c r="F33" s="224">
        <v>3</v>
      </c>
      <c r="G33" s="224">
        <v>7</v>
      </c>
      <c r="H33" s="224">
        <v>0</v>
      </c>
      <c r="I33" s="224">
        <v>0</v>
      </c>
      <c r="J33" s="224">
        <v>7</v>
      </c>
      <c r="K33" s="224">
        <v>0</v>
      </c>
      <c r="L33" s="224">
        <v>1</v>
      </c>
      <c r="M33" s="224">
        <v>1</v>
      </c>
      <c r="N33" s="224">
        <v>0</v>
      </c>
      <c r="O33" s="224">
        <v>0</v>
      </c>
      <c r="P33" s="224">
        <v>1</v>
      </c>
      <c r="Q33" s="224">
        <v>2</v>
      </c>
      <c r="R33" s="224">
        <v>1</v>
      </c>
      <c r="S33" s="224">
        <v>0</v>
      </c>
      <c r="T33" s="224">
        <v>0</v>
      </c>
      <c r="U33" s="224">
        <v>0</v>
      </c>
      <c r="V33" s="224">
        <v>0</v>
      </c>
      <c r="W33" s="237">
        <v>0</v>
      </c>
      <c r="X33" s="238">
        <v>10</v>
      </c>
      <c r="Y33" s="224">
        <v>1</v>
      </c>
      <c r="Z33" s="224">
        <v>1</v>
      </c>
      <c r="AA33" s="224">
        <v>10</v>
      </c>
      <c r="AB33" s="224">
        <v>5</v>
      </c>
      <c r="AC33" s="224">
        <v>3</v>
      </c>
      <c r="AD33" s="224">
        <v>3</v>
      </c>
      <c r="AE33" s="224">
        <v>0</v>
      </c>
      <c r="AF33" s="224">
        <v>0</v>
      </c>
      <c r="AG33" s="224">
        <v>0</v>
      </c>
      <c r="AH33" s="224">
        <v>0</v>
      </c>
      <c r="AI33" s="224">
        <v>0</v>
      </c>
      <c r="AJ33" s="224">
        <v>0</v>
      </c>
      <c r="AK33" s="224">
        <v>0</v>
      </c>
      <c r="AL33" s="224">
        <v>0</v>
      </c>
      <c r="AM33" s="224">
        <v>0</v>
      </c>
      <c r="AN33" s="224">
        <v>0</v>
      </c>
      <c r="AO33" s="224">
        <v>0</v>
      </c>
      <c r="AP33" s="224">
        <v>0</v>
      </c>
      <c r="AQ33" s="224">
        <v>0</v>
      </c>
      <c r="AR33" s="224">
        <v>0</v>
      </c>
      <c r="AS33" s="224">
        <v>0</v>
      </c>
      <c r="AT33" s="224">
        <v>0</v>
      </c>
      <c r="AU33" s="236">
        <v>0</v>
      </c>
      <c r="AV33" s="235">
        <v>0</v>
      </c>
      <c r="AW33" s="224">
        <v>2</v>
      </c>
      <c r="AX33" s="224">
        <v>0</v>
      </c>
      <c r="AY33" s="224">
        <v>0</v>
      </c>
      <c r="AZ33" s="224">
        <v>0</v>
      </c>
      <c r="BA33" s="224">
        <v>0</v>
      </c>
      <c r="BB33" s="224">
        <v>0</v>
      </c>
      <c r="BC33" s="224">
        <v>0</v>
      </c>
      <c r="BD33" s="224">
        <v>0</v>
      </c>
      <c r="BE33" s="224">
        <v>0</v>
      </c>
      <c r="BF33" s="224">
        <v>0</v>
      </c>
      <c r="BG33" s="224">
        <v>0</v>
      </c>
      <c r="BH33" s="224">
        <v>0</v>
      </c>
      <c r="BI33" s="224">
        <v>0</v>
      </c>
      <c r="BJ33" s="224">
        <v>0</v>
      </c>
      <c r="BK33" s="224">
        <v>0</v>
      </c>
      <c r="BL33" s="224">
        <v>0</v>
      </c>
      <c r="BM33" s="224">
        <v>0</v>
      </c>
      <c r="BN33" s="237">
        <v>0</v>
      </c>
      <c r="BO33" s="238">
        <v>3</v>
      </c>
      <c r="BP33" s="224">
        <v>1</v>
      </c>
      <c r="BQ33" s="224">
        <v>0</v>
      </c>
      <c r="BR33" s="224">
        <v>0</v>
      </c>
      <c r="BS33" s="224">
        <v>0</v>
      </c>
      <c r="BT33" s="224">
        <v>0</v>
      </c>
      <c r="BU33" s="224">
        <v>0</v>
      </c>
      <c r="BV33" s="224">
        <v>0</v>
      </c>
      <c r="BW33" s="224">
        <v>0</v>
      </c>
      <c r="BX33" s="224">
        <v>0</v>
      </c>
      <c r="BY33" s="224">
        <v>1</v>
      </c>
      <c r="BZ33" s="224">
        <v>0</v>
      </c>
      <c r="CA33" s="224">
        <v>0</v>
      </c>
      <c r="CB33" s="224">
        <v>0</v>
      </c>
      <c r="CC33" s="224">
        <v>1</v>
      </c>
      <c r="CD33" s="224">
        <v>1</v>
      </c>
      <c r="CE33" s="224">
        <v>0</v>
      </c>
      <c r="CF33" s="224">
        <v>0</v>
      </c>
      <c r="CG33" s="224">
        <v>0</v>
      </c>
      <c r="CH33" s="237">
        <v>0</v>
      </c>
    </row>
    <row r="34" spans="1:86">
      <c r="A34" s="26" t="s">
        <v>34</v>
      </c>
      <c r="B34" s="36" t="s">
        <v>30</v>
      </c>
      <c r="C34" s="87">
        <f>Votanti!D36</f>
        <v>624</v>
      </c>
      <c r="D34" s="235">
        <v>9</v>
      </c>
      <c r="E34" s="224">
        <v>1</v>
      </c>
      <c r="F34" s="224">
        <v>6</v>
      </c>
      <c r="G34" s="224">
        <v>5</v>
      </c>
      <c r="H34" s="224">
        <v>0</v>
      </c>
      <c r="I34" s="224">
        <v>0</v>
      </c>
      <c r="J34" s="224">
        <v>12</v>
      </c>
      <c r="K34" s="224">
        <v>0</v>
      </c>
      <c r="L34" s="224">
        <v>1</v>
      </c>
      <c r="M34" s="224">
        <v>2</v>
      </c>
      <c r="N34" s="224">
        <v>2</v>
      </c>
      <c r="O34" s="224">
        <v>0</v>
      </c>
      <c r="P34" s="224">
        <v>5</v>
      </c>
      <c r="Q34" s="224">
        <v>0</v>
      </c>
      <c r="R34" s="224">
        <v>2</v>
      </c>
      <c r="S34" s="224">
        <v>1</v>
      </c>
      <c r="T34" s="224">
        <v>0</v>
      </c>
      <c r="U34" s="224">
        <v>0</v>
      </c>
      <c r="V34" s="224">
        <v>7</v>
      </c>
      <c r="W34" s="237">
        <v>0</v>
      </c>
      <c r="X34" s="238">
        <v>16</v>
      </c>
      <c r="Y34" s="224">
        <v>9</v>
      </c>
      <c r="Z34" s="224">
        <v>3</v>
      </c>
      <c r="AA34" s="224">
        <v>4</v>
      </c>
      <c r="AB34" s="224">
        <v>0</v>
      </c>
      <c r="AC34" s="224">
        <v>3</v>
      </c>
      <c r="AD34" s="224">
        <v>0</v>
      </c>
      <c r="AE34" s="224">
        <v>4</v>
      </c>
      <c r="AF34" s="224">
        <v>0</v>
      </c>
      <c r="AG34" s="224">
        <v>0</v>
      </c>
      <c r="AH34" s="224">
        <v>4</v>
      </c>
      <c r="AI34" s="224">
        <v>0</v>
      </c>
      <c r="AJ34" s="224">
        <v>0</v>
      </c>
      <c r="AK34" s="224">
        <v>0</v>
      </c>
      <c r="AL34" s="224">
        <v>0</v>
      </c>
      <c r="AM34" s="224">
        <v>0</v>
      </c>
      <c r="AN34" s="224">
        <v>0</v>
      </c>
      <c r="AO34" s="224">
        <v>0</v>
      </c>
      <c r="AP34" s="224">
        <v>0</v>
      </c>
      <c r="AQ34" s="224">
        <v>0</v>
      </c>
      <c r="AR34" s="224">
        <v>0</v>
      </c>
      <c r="AS34" s="224">
        <v>0</v>
      </c>
      <c r="AT34" s="224">
        <v>0</v>
      </c>
      <c r="AU34" s="236">
        <v>4</v>
      </c>
      <c r="AV34" s="235">
        <v>0</v>
      </c>
      <c r="AW34" s="224">
        <v>1</v>
      </c>
      <c r="AX34" s="224">
        <v>1</v>
      </c>
      <c r="AY34" s="224">
        <v>0</v>
      </c>
      <c r="AZ34" s="224">
        <v>0</v>
      </c>
      <c r="BA34" s="224">
        <v>0</v>
      </c>
      <c r="BB34" s="224">
        <v>0</v>
      </c>
      <c r="BC34" s="224">
        <v>0</v>
      </c>
      <c r="BD34" s="224">
        <v>0</v>
      </c>
      <c r="BE34" s="224">
        <v>2</v>
      </c>
      <c r="BF34" s="224">
        <v>0</v>
      </c>
      <c r="BG34" s="224">
        <v>0</v>
      </c>
      <c r="BH34" s="224">
        <v>0</v>
      </c>
      <c r="BI34" s="224">
        <v>0</v>
      </c>
      <c r="BJ34" s="224">
        <v>0</v>
      </c>
      <c r="BK34" s="224">
        <v>0</v>
      </c>
      <c r="BL34" s="224">
        <v>0</v>
      </c>
      <c r="BM34" s="224">
        <v>0</v>
      </c>
      <c r="BN34" s="237">
        <v>0</v>
      </c>
      <c r="BO34" s="238">
        <v>1</v>
      </c>
      <c r="BP34" s="224">
        <v>2</v>
      </c>
      <c r="BQ34" s="224">
        <v>2</v>
      </c>
      <c r="BR34" s="224">
        <v>1</v>
      </c>
      <c r="BS34" s="224">
        <v>2</v>
      </c>
      <c r="BT34" s="224">
        <v>0</v>
      </c>
      <c r="BU34" s="224">
        <v>0</v>
      </c>
      <c r="BV34" s="224">
        <v>0</v>
      </c>
      <c r="BW34" s="224">
        <v>0</v>
      </c>
      <c r="BX34" s="224">
        <v>0</v>
      </c>
      <c r="BY34" s="224">
        <v>3</v>
      </c>
      <c r="BZ34" s="224">
        <v>1</v>
      </c>
      <c r="CA34" s="224">
        <v>2</v>
      </c>
      <c r="CB34" s="224">
        <v>0</v>
      </c>
      <c r="CC34" s="224">
        <v>3</v>
      </c>
      <c r="CD34" s="224">
        <v>2</v>
      </c>
      <c r="CE34" s="224">
        <v>0</v>
      </c>
      <c r="CF34" s="224">
        <v>0</v>
      </c>
      <c r="CG34" s="224">
        <v>0</v>
      </c>
      <c r="CH34" s="237">
        <v>0</v>
      </c>
    </row>
    <row r="35" spans="1:86">
      <c r="A35" s="26" t="s">
        <v>35</v>
      </c>
      <c r="B35" s="36" t="s">
        <v>30</v>
      </c>
      <c r="C35" s="87">
        <f>Votanti!D37</f>
        <v>573</v>
      </c>
      <c r="D35" s="235">
        <v>4</v>
      </c>
      <c r="E35" s="224">
        <v>0</v>
      </c>
      <c r="F35" s="224">
        <v>3</v>
      </c>
      <c r="G35" s="224">
        <v>0</v>
      </c>
      <c r="H35" s="224">
        <v>0</v>
      </c>
      <c r="I35" s="224">
        <v>0</v>
      </c>
      <c r="J35" s="224">
        <v>3</v>
      </c>
      <c r="K35" s="224">
        <v>0</v>
      </c>
      <c r="L35" s="224">
        <v>0</v>
      </c>
      <c r="M35" s="224">
        <v>1</v>
      </c>
      <c r="N35" s="224">
        <v>0</v>
      </c>
      <c r="O35" s="224">
        <v>4</v>
      </c>
      <c r="P35" s="224">
        <v>0</v>
      </c>
      <c r="Q35" s="224">
        <v>0</v>
      </c>
      <c r="R35" s="224">
        <v>0</v>
      </c>
      <c r="S35" s="224">
        <v>0</v>
      </c>
      <c r="T35" s="224">
        <v>0</v>
      </c>
      <c r="U35" s="224">
        <v>0</v>
      </c>
      <c r="V35" s="224">
        <v>2</v>
      </c>
      <c r="W35" s="237">
        <v>0</v>
      </c>
      <c r="X35" s="238">
        <v>11</v>
      </c>
      <c r="Y35" s="224">
        <v>4</v>
      </c>
      <c r="Z35" s="224">
        <v>1</v>
      </c>
      <c r="AA35" s="224">
        <v>2</v>
      </c>
      <c r="AB35" s="224">
        <v>0</v>
      </c>
      <c r="AC35" s="224">
        <v>1</v>
      </c>
      <c r="AD35" s="224">
        <v>1</v>
      </c>
      <c r="AE35" s="224">
        <v>1</v>
      </c>
      <c r="AF35" s="224">
        <v>2</v>
      </c>
      <c r="AG35" s="224">
        <v>0</v>
      </c>
      <c r="AH35" s="224">
        <v>1</v>
      </c>
      <c r="AI35" s="224">
        <v>0</v>
      </c>
      <c r="AJ35" s="224">
        <v>0</v>
      </c>
      <c r="AK35" s="224">
        <v>0</v>
      </c>
      <c r="AL35" s="224">
        <v>0</v>
      </c>
      <c r="AM35" s="224">
        <v>0</v>
      </c>
      <c r="AN35" s="224">
        <v>0</v>
      </c>
      <c r="AO35" s="224">
        <v>0</v>
      </c>
      <c r="AP35" s="224">
        <v>0</v>
      </c>
      <c r="AQ35" s="224">
        <v>0</v>
      </c>
      <c r="AR35" s="224">
        <v>0</v>
      </c>
      <c r="AS35" s="224">
        <v>0</v>
      </c>
      <c r="AT35" s="224">
        <v>0</v>
      </c>
      <c r="AU35" s="236">
        <v>0</v>
      </c>
      <c r="AV35" s="235">
        <v>0</v>
      </c>
      <c r="AW35" s="224">
        <v>0</v>
      </c>
      <c r="AX35" s="224">
        <v>0</v>
      </c>
      <c r="AY35" s="224">
        <v>0</v>
      </c>
      <c r="AZ35" s="224">
        <v>0</v>
      </c>
      <c r="BA35" s="224">
        <v>0</v>
      </c>
      <c r="BB35" s="224">
        <v>0</v>
      </c>
      <c r="BC35" s="224">
        <v>0</v>
      </c>
      <c r="BD35" s="224">
        <v>0</v>
      </c>
      <c r="BE35" s="224">
        <v>0</v>
      </c>
      <c r="BF35" s="224">
        <v>0</v>
      </c>
      <c r="BG35" s="224">
        <v>0</v>
      </c>
      <c r="BH35" s="224">
        <v>0</v>
      </c>
      <c r="BI35" s="224">
        <v>0</v>
      </c>
      <c r="BJ35" s="224">
        <v>0</v>
      </c>
      <c r="BK35" s="224">
        <v>0</v>
      </c>
      <c r="BL35" s="224">
        <v>0</v>
      </c>
      <c r="BM35" s="224">
        <v>0</v>
      </c>
      <c r="BN35" s="237">
        <v>0</v>
      </c>
      <c r="BO35" s="238">
        <v>1</v>
      </c>
      <c r="BP35" s="224">
        <v>1</v>
      </c>
      <c r="BQ35" s="224">
        <v>0</v>
      </c>
      <c r="BR35" s="224">
        <v>0</v>
      </c>
      <c r="BS35" s="224">
        <v>0</v>
      </c>
      <c r="BT35" s="224">
        <v>0</v>
      </c>
      <c r="BU35" s="224">
        <v>0</v>
      </c>
      <c r="BV35" s="224">
        <v>0</v>
      </c>
      <c r="BW35" s="224">
        <v>0</v>
      </c>
      <c r="BX35" s="224">
        <v>0</v>
      </c>
      <c r="BY35" s="224">
        <v>0</v>
      </c>
      <c r="BZ35" s="224">
        <v>0</v>
      </c>
      <c r="CA35" s="224">
        <v>0</v>
      </c>
      <c r="CB35" s="224">
        <v>3</v>
      </c>
      <c r="CC35" s="224">
        <v>4</v>
      </c>
      <c r="CD35" s="224">
        <v>1</v>
      </c>
      <c r="CE35" s="224">
        <v>0</v>
      </c>
      <c r="CF35" s="224">
        <v>0</v>
      </c>
      <c r="CG35" s="224">
        <v>0</v>
      </c>
      <c r="CH35" s="237">
        <v>0</v>
      </c>
    </row>
    <row r="36" spans="1:86">
      <c r="A36" s="26" t="s">
        <v>37</v>
      </c>
      <c r="B36" s="36" t="s">
        <v>36</v>
      </c>
      <c r="C36" s="87">
        <f>Votanti!D38</f>
        <v>622</v>
      </c>
      <c r="D36" s="235">
        <v>2</v>
      </c>
      <c r="E36" s="224">
        <v>1</v>
      </c>
      <c r="F36" s="224">
        <v>5</v>
      </c>
      <c r="G36" s="224">
        <v>3</v>
      </c>
      <c r="H36" s="224">
        <v>0</v>
      </c>
      <c r="I36" s="224">
        <v>0</v>
      </c>
      <c r="J36" s="224">
        <v>18</v>
      </c>
      <c r="K36" s="224">
        <v>0</v>
      </c>
      <c r="L36" s="224">
        <v>1</v>
      </c>
      <c r="M36" s="224">
        <v>0</v>
      </c>
      <c r="N36" s="224">
        <v>3</v>
      </c>
      <c r="O36" s="224">
        <v>0</v>
      </c>
      <c r="P36" s="224">
        <v>5</v>
      </c>
      <c r="Q36" s="224">
        <v>0</v>
      </c>
      <c r="R36" s="224">
        <v>0</v>
      </c>
      <c r="S36" s="224">
        <v>0</v>
      </c>
      <c r="T36" s="224">
        <v>0</v>
      </c>
      <c r="U36" s="224">
        <v>0</v>
      </c>
      <c r="V36" s="224">
        <v>4</v>
      </c>
      <c r="W36" s="237">
        <v>1</v>
      </c>
      <c r="X36" s="238">
        <v>13</v>
      </c>
      <c r="Y36" s="224">
        <v>4</v>
      </c>
      <c r="Z36" s="224">
        <v>2</v>
      </c>
      <c r="AA36" s="224">
        <v>4</v>
      </c>
      <c r="AB36" s="224">
        <v>1</v>
      </c>
      <c r="AC36" s="224">
        <v>6</v>
      </c>
      <c r="AD36" s="224">
        <v>3</v>
      </c>
      <c r="AE36" s="224">
        <v>0</v>
      </c>
      <c r="AF36" s="224">
        <v>0</v>
      </c>
      <c r="AG36" s="224">
        <v>0</v>
      </c>
      <c r="AH36" s="224">
        <v>0</v>
      </c>
      <c r="AI36" s="224">
        <v>0</v>
      </c>
      <c r="AJ36" s="224">
        <v>0</v>
      </c>
      <c r="AK36" s="224">
        <v>0</v>
      </c>
      <c r="AL36" s="224">
        <v>1</v>
      </c>
      <c r="AM36" s="224">
        <v>0</v>
      </c>
      <c r="AN36" s="224">
        <v>0</v>
      </c>
      <c r="AO36" s="224">
        <v>0</v>
      </c>
      <c r="AP36" s="224">
        <v>0</v>
      </c>
      <c r="AQ36" s="224">
        <v>0</v>
      </c>
      <c r="AR36" s="224">
        <v>0</v>
      </c>
      <c r="AS36" s="224">
        <v>0</v>
      </c>
      <c r="AT36" s="224">
        <v>0</v>
      </c>
      <c r="AU36" s="236">
        <v>0</v>
      </c>
      <c r="AV36" s="235">
        <v>0</v>
      </c>
      <c r="AW36" s="224">
        <v>1</v>
      </c>
      <c r="AX36" s="224">
        <v>0</v>
      </c>
      <c r="AY36" s="224">
        <v>0</v>
      </c>
      <c r="AZ36" s="224">
        <v>0</v>
      </c>
      <c r="BA36" s="224">
        <v>0</v>
      </c>
      <c r="BB36" s="224">
        <v>0</v>
      </c>
      <c r="BC36" s="224">
        <v>0</v>
      </c>
      <c r="BD36" s="224">
        <v>0</v>
      </c>
      <c r="BE36" s="224">
        <v>0</v>
      </c>
      <c r="BF36" s="224">
        <v>0</v>
      </c>
      <c r="BG36" s="224">
        <v>0</v>
      </c>
      <c r="BH36" s="224">
        <v>0</v>
      </c>
      <c r="BI36" s="224">
        <v>0</v>
      </c>
      <c r="BJ36" s="224">
        <v>0</v>
      </c>
      <c r="BK36" s="224">
        <v>0</v>
      </c>
      <c r="BL36" s="224">
        <v>0</v>
      </c>
      <c r="BM36" s="224">
        <v>0</v>
      </c>
      <c r="BN36" s="237">
        <v>0</v>
      </c>
      <c r="BO36" s="238">
        <v>1</v>
      </c>
      <c r="BP36" s="224">
        <v>0</v>
      </c>
      <c r="BQ36" s="224">
        <v>5</v>
      </c>
      <c r="BR36" s="224">
        <v>0</v>
      </c>
      <c r="BS36" s="224">
        <v>0</v>
      </c>
      <c r="BT36" s="224">
        <v>0</v>
      </c>
      <c r="BU36" s="224">
        <v>0</v>
      </c>
      <c r="BV36" s="224">
        <v>0</v>
      </c>
      <c r="BW36" s="224">
        <v>0</v>
      </c>
      <c r="BX36" s="224">
        <v>9</v>
      </c>
      <c r="BY36" s="224">
        <v>1</v>
      </c>
      <c r="BZ36" s="224">
        <v>0</v>
      </c>
      <c r="CA36" s="224">
        <v>0</v>
      </c>
      <c r="CB36" s="224">
        <v>0</v>
      </c>
      <c r="CC36" s="224">
        <v>0</v>
      </c>
      <c r="CD36" s="224">
        <v>0</v>
      </c>
      <c r="CE36" s="224">
        <v>0</v>
      </c>
      <c r="CF36" s="224">
        <v>0</v>
      </c>
      <c r="CG36" s="224">
        <v>0</v>
      </c>
      <c r="CH36" s="237">
        <v>1</v>
      </c>
    </row>
    <row r="37" spans="1:86">
      <c r="A37" s="26" t="s">
        <v>38</v>
      </c>
      <c r="B37" s="36" t="s">
        <v>36</v>
      </c>
      <c r="C37" s="87">
        <f>Votanti!D39</f>
        <v>614</v>
      </c>
      <c r="D37" s="235">
        <v>2</v>
      </c>
      <c r="E37" s="224">
        <v>1</v>
      </c>
      <c r="F37" s="224">
        <v>2</v>
      </c>
      <c r="G37" s="224">
        <v>8</v>
      </c>
      <c r="H37" s="224">
        <v>1</v>
      </c>
      <c r="I37" s="224">
        <v>6</v>
      </c>
      <c r="J37" s="224">
        <v>13</v>
      </c>
      <c r="K37" s="224">
        <v>1</v>
      </c>
      <c r="L37" s="224">
        <v>0</v>
      </c>
      <c r="M37" s="224">
        <v>3</v>
      </c>
      <c r="N37" s="224">
        <v>4</v>
      </c>
      <c r="O37" s="224">
        <v>0</v>
      </c>
      <c r="P37" s="224">
        <v>16</v>
      </c>
      <c r="Q37" s="224">
        <v>0</v>
      </c>
      <c r="R37" s="224">
        <v>0</v>
      </c>
      <c r="S37" s="224">
        <v>0</v>
      </c>
      <c r="T37" s="224">
        <v>0</v>
      </c>
      <c r="U37" s="224">
        <v>2</v>
      </c>
      <c r="V37" s="224">
        <v>6</v>
      </c>
      <c r="W37" s="237">
        <v>0</v>
      </c>
      <c r="X37" s="238">
        <v>9</v>
      </c>
      <c r="Y37" s="224">
        <v>3</v>
      </c>
      <c r="Z37" s="224">
        <v>0</v>
      </c>
      <c r="AA37" s="224">
        <v>3</v>
      </c>
      <c r="AB37" s="224">
        <v>0</v>
      </c>
      <c r="AC37" s="224">
        <v>1</v>
      </c>
      <c r="AD37" s="224">
        <v>2</v>
      </c>
      <c r="AE37" s="224">
        <v>1</v>
      </c>
      <c r="AF37" s="224">
        <v>0</v>
      </c>
      <c r="AG37" s="224">
        <v>0</v>
      </c>
      <c r="AH37" s="224">
        <v>0</v>
      </c>
      <c r="AI37" s="224">
        <v>0</v>
      </c>
      <c r="AJ37" s="224">
        <v>0</v>
      </c>
      <c r="AK37" s="224">
        <v>0</v>
      </c>
      <c r="AL37" s="224">
        <v>0</v>
      </c>
      <c r="AM37" s="224">
        <v>0</v>
      </c>
      <c r="AN37" s="224">
        <v>0</v>
      </c>
      <c r="AO37" s="224">
        <v>0</v>
      </c>
      <c r="AP37" s="224">
        <v>0</v>
      </c>
      <c r="AQ37" s="224">
        <v>0</v>
      </c>
      <c r="AR37" s="224">
        <v>0</v>
      </c>
      <c r="AS37" s="224">
        <v>0</v>
      </c>
      <c r="AT37" s="224">
        <v>0</v>
      </c>
      <c r="AU37" s="236">
        <v>0</v>
      </c>
      <c r="AV37" s="235">
        <v>1</v>
      </c>
      <c r="AW37" s="224">
        <v>3</v>
      </c>
      <c r="AX37" s="224">
        <v>0</v>
      </c>
      <c r="AY37" s="224">
        <v>1</v>
      </c>
      <c r="AZ37" s="224">
        <v>0</v>
      </c>
      <c r="BA37" s="224">
        <v>0</v>
      </c>
      <c r="BB37" s="224">
        <v>0</v>
      </c>
      <c r="BC37" s="224">
        <v>0</v>
      </c>
      <c r="BD37" s="224">
        <v>0</v>
      </c>
      <c r="BE37" s="224">
        <v>0</v>
      </c>
      <c r="BF37" s="224">
        <v>0</v>
      </c>
      <c r="BG37" s="224">
        <v>0</v>
      </c>
      <c r="BH37" s="224">
        <v>0</v>
      </c>
      <c r="BI37" s="224">
        <v>0</v>
      </c>
      <c r="BJ37" s="224">
        <v>0</v>
      </c>
      <c r="BK37" s="224">
        <v>0</v>
      </c>
      <c r="BL37" s="224">
        <v>0</v>
      </c>
      <c r="BM37" s="224">
        <v>0</v>
      </c>
      <c r="BN37" s="237">
        <v>0</v>
      </c>
      <c r="BO37" s="238">
        <v>2</v>
      </c>
      <c r="BP37" s="224">
        <v>0</v>
      </c>
      <c r="BQ37" s="224">
        <v>10</v>
      </c>
      <c r="BR37" s="224">
        <v>0</v>
      </c>
      <c r="BS37" s="224">
        <v>0</v>
      </c>
      <c r="BT37" s="224">
        <v>0</v>
      </c>
      <c r="BU37" s="224">
        <v>0</v>
      </c>
      <c r="BV37" s="224">
        <v>0</v>
      </c>
      <c r="BW37" s="224">
        <v>0</v>
      </c>
      <c r="BX37" s="224">
        <v>0</v>
      </c>
      <c r="BY37" s="224">
        <v>3</v>
      </c>
      <c r="BZ37" s="224">
        <v>0</v>
      </c>
      <c r="CA37" s="224">
        <v>0</v>
      </c>
      <c r="CB37" s="224">
        <v>2</v>
      </c>
      <c r="CC37" s="224">
        <v>0</v>
      </c>
      <c r="CD37" s="224">
        <v>1</v>
      </c>
      <c r="CE37" s="224">
        <v>1</v>
      </c>
      <c r="CF37" s="224">
        <v>0</v>
      </c>
      <c r="CG37" s="224">
        <v>0</v>
      </c>
      <c r="CH37" s="237">
        <v>0</v>
      </c>
    </row>
    <row r="38" spans="1:86">
      <c r="A38" s="26" t="s">
        <v>39</v>
      </c>
      <c r="B38" s="36" t="s">
        <v>36</v>
      </c>
      <c r="C38" s="87">
        <f>Votanti!D40</f>
        <v>605</v>
      </c>
      <c r="D38" s="235">
        <v>8</v>
      </c>
      <c r="E38" s="224">
        <v>1</v>
      </c>
      <c r="F38" s="224">
        <v>11</v>
      </c>
      <c r="G38" s="224">
        <v>3</v>
      </c>
      <c r="H38" s="224">
        <v>0</v>
      </c>
      <c r="I38" s="224">
        <v>0</v>
      </c>
      <c r="J38" s="224">
        <v>11</v>
      </c>
      <c r="K38" s="224">
        <v>2</v>
      </c>
      <c r="L38" s="224">
        <v>2</v>
      </c>
      <c r="M38" s="224">
        <v>0</v>
      </c>
      <c r="N38" s="224">
        <v>4</v>
      </c>
      <c r="O38" s="224">
        <v>0</v>
      </c>
      <c r="P38" s="224">
        <v>0</v>
      </c>
      <c r="Q38" s="224">
        <v>1</v>
      </c>
      <c r="R38" s="224">
        <v>0</v>
      </c>
      <c r="S38" s="224">
        <v>0</v>
      </c>
      <c r="T38" s="224">
        <v>1</v>
      </c>
      <c r="U38" s="224">
        <v>0</v>
      </c>
      <c r="V38" s="224">
        <v>5</v>
      </c>
      <c r="W38" s="237">
        <v>0</v>
      </c>
      <c r="X38" s="238">
        <v>5</v>
      </c>
      <c r="Y38" s="224">
        <v>3</v>
      </c>
      <c r="Z38" s="224">
        <v>1</v>
      </c>
      <c r="AA38" s="224">
        <v>5</v>
      </c>
      <c r="AB38" s="224">
        <v>3</v>
      </c>
      <c r="AC38" s="224">
        <v>1</v>
      </c>
      <c r="AD38" s="224">
        <v>0</v>
      </c>
      <c r="AE38" s="224">
        <v>2</v>
      </c>
      <c r="AF38" s="224">
        <v>0</v>
      </c>
      <c r="AG38" s="224">
        <v>0</v>
      </c>
      <c r="AH38" s="224">
        <v>2</v>
      </c>
      <c r="AI38" s="224">
        <v>0</v>
      </c>
      <c r="AJ38" s="224">
        <v>0</v>
      </c>
      <c r="AK38" s="224">
        <v>0</v>
      </c>
      <c r="AL38" s="224">
        <v>0</v>
      </c>
      <c r="AM38" s="224">
        <v>0</v>
      </c>
      <c r="AN38" s="224">
        <v>1</v>
      </c>
      <c r="AO38" s="224">
        <v>0</v>
      </c>
      <c r="AP38" s="224">
        <v>0</v>
      </c>
      <c r="AQ38" s="224">
        <v>0</v>
      </c>
      <c r="AR38" s="224">
        <v>0</v>
      </c>
      <c r="AS38" s="224">
        <v>0</v>
      </c>
      <c r="AT38" s="224">
        <v>0</v>
      </c>
      <c r="AU38" s="236">
        <v>0</v>
      </c>
      <c r="AV38" s="235">
        <v>1</v>
      </c>
      <c r="AW38" s="224">
        <v>0</v>
      </c>
      <c r="AX38" s="224">
        <v>0</v>
      </c>
      <c r="AY38" s="224">
        <v>0</v>
      </c>
      <c r="AZ38" s="224">
        <v>0</v>
      </c>
      <c r="BA38" s="224">
        <v>0</v>
      </c>
      <c r="BB38" s="224">
        <v>0</v>
      </c>
      <c r="BC38" s="224">
        <v>0</v>
      </c>
      <c r="BD38" s="224">
        <v>0</v>
      </c>
      <c r="BE38" s="224">
        <v>0</v>
      </c>
      <c r="BF38" s="224">
        <v>0</v>
      </c>
      <c r="BG38" s="224">
        <v>2</v>
      </c>
      <c r="BH38" s="224">
        <v>1</v>
      </c>
      <c r="BI38" s="224">
        <v>0</v>
      </c>
      <c r="BJ38" s="224">
        <v>1</v>
      </c>
      <c r="BK38" s="224">
        <v>0</v>
      </c>
      <c r="BL38" s="224">
        <v>0</v>
      </c>
      <c r="BM38" s="224">
        <v>0</v>
      </c>
      <c r="BN38" s="237">
        <v>0</v>
      </c>
      <c r="BO38" s="238">
        <v>3</v>
      </c>
      <c r="BP38" s="224">
        <v>0</v>
      </c>
      <c r="BQ38" s="224">
        <v>0</v>
      </c>
      <c r="BR38" s="224">
        <v>0</v>
      </c>
      <c r="BS38" s="224">
        <v>0</v>
      </c>
      <c r="BT38" s="224">
        <v>0</v>
      </c>
      <c r="BU38" s="224">
        <v>0</v>
      </c>
      <c r="BV38" s="224">
        <v>0</v>
      </c>
      <c r="BW38" s="224">
        <v>0</v>
      </c>
      <c r="BX38" s="224">
        <v>0</v>
      </c>
      <c r="BY38" s="224">
        <v>0</v>
      </c>
      <c r="BZ38" s="224">
        <v>0</v>
      </c>
      <c r="CA38" s="224">
        <v>0</v>
      </c>
      <c r="CB38" s="224">
        <v>0</v>
      </c>
      <c r="CC38" s="224">
        <v>0</v>
      </c>
      <c r="CD38" s="224">
        <v>4</v>
      </c>
      <c r="CE38" s="224">
        <v>3</v>
      </c>
      <c r="CF38" s="224">
        <v>0</v>
      </c>
      <c r="CG38" s="224">
        <v>0</v>
      </c>
      <c r="CH38" s="237">
        <v>0</v>
      </c>
    </row>
    <row r="39" spans="1:86">
      <c r="A39" s="26">
        <v>30</v>
      </c>
      <c r="B39" s="36" t="s">
        <v>36</v>
      </c>
      <c r="C39" s="87">
        <f>Votanti!D41</f>
        <v>581</v>
      </c>
      <c r="D39" s="235">
        <v>0</v>
      </c>
      <c r="E39" s="224">
        <v>0</v>
      </c>
      <c r="F39" s="224">
        <v>1</v>
      </c>
      <c r="G39" s="224">
        <v>3</v>
      </c>
      <c r="H39" s="224">
        <v>0</v>
      </c>
      <c r="I39" s="224">
        <v>1</v>
      </c>
      <c r="J39" s="224">
        <v>13</v>
      </c>
      <c r="K39" s="224">
        <v>0</v>
      </c>
      <c r="L39" s="224">
        <v>0</v>
      </c>
      <c r="M39" s="224">
        <v>3</v>
      </c>
      <c r="N39" s="224">
        <v>2</v>
      </c>
      <c r="O39" s="224">
        <v>0</v>
      </c>
      <c r="P39" s="224">
        <v>1</v>
      </c>
      <c r="Q39" s="224">
        <v>1</v>
      </c>
      <c r="R39" s="224">
        <v>0</v>
      </c>
      <c r="S39" s="224">
        <v>0</v>
      </c>
      <c r="T39" s="224">
        <v>0</v>
      </c>
      <c r="U39" s="224">
        <v>0</v>
      </c>
      <c r="V39" s="224">
        <v>2</v>
      </c>
      <c r="W39" s="237">
        <v>0</v>
      </c>
      <c r="X39" s="238">
        <v>4</v>
      </c>
      <c r="Y39" s="224">
        <v>0</v>
      </c>
      <c r="Z39" s="224">
        <v>3</v>
      </c>
      <c r="AA39" s="224">
        <v>9</v>
      </c>
      <c r="AB39" s="224">
        <v>1</v>
      </c>
      <c r="AC39" s="224">
        <v>6</v>
      </c>
      <c r="AD39" s="224">
        <v>4</v>
      </c>
      <c r="AE39" s="224">
        <v>1</v>
      </c>
      <c r="AF39" s="224">
        <v>0</v>
      </c>
      <c r="AG39" s="224">
        <v>0</v>
      </c>
      <c r="AH39" s="224">
        <v>0</v>
      </c>
      <c r="AI39" s="224">
        <v>0</v>
      </c>
      <c r="AJ39" s="224">
        <v>0</v>
      </c>
      <c r="AK39" s="224">
        <v>0</v>
      </c>
      <c r="AL39" s="224">
        <v>0</v>
      </c>
      <c r="AM39" s="224">
        <v>0</v>
      </c>
      <c r="AN39" s="224">
        <v>0</v>
      </c>
      <c r="AO39" s="224">
        <v>0</v>
      </c>
      <c r="AP39" s="224">
        <v>0</v>
      </c>
      <c r="AQ39" s="224">
        <v>0</v>
      </c>
      <c r="AR39" s="224">
        <v>0</v>
      </c>
      <c r="AS39" s="224">
        <v>0</v>
      </c>
      <c r="AT39" s="224">
        <v>0</v>
      </c>
      <c r="AU39" s="236">
        <v>0</v>
      </c>
      <c r="AV39" s="235">
        <v>1</v>
      </c>
      <c r="AW39" s="224">
        <v>1</v>
      </c>
      <c r="AX39" s="224">
        <v>0</v>
      </c>
      <c r="AY39" s="224">
        <v>0</v>
      </c>
      <c r="AZ39" s="224">
        <v>0</v>
      </c>
      <c r="BA39" s="224">
        <v>0</v>
      </c>
      <c r="BB39" s="224">
        <v>0</v>
      </c>
      <c r="BC39" s="224">
        <v>0</v>
      </c>
      <c r="BD39" s="224">
        <v>0</v>
      </c>
      <c r="BE39" s="224">
        <v>0</v>
      </c>
      <c r="BF39" s="224">
        <v>0</v>
      </c>
      <c r="BG39" s="224">
        <v>0</v>
      </c>
      <c r="BH39" s="224">
        <v>0</v>
      </c>
      <c r="BI39" s="224">
        <v>0</v>
      </c>
      <c r="BJ39" s="224">
        <v>0</v>
      </c>
      <c r="BK39" s="224">
        <v>0</v>
      </c>
      <c r="BL39" s="224">
        <v>0</v>
      </c>
      <c r="BM39" s="224">
        <v>0</v>
      </c>
      <c r="BN39" s="237">
        <v>0</v>
      </c>
      <c r="BO39" s="238">
        <v>1</v>
      </c>
      <c r="BP39" s="224">
        <v>0</v>
      </c>
      <c r="BQ39" s="224">
        <v>3</v>
      </c>
      <c r="BR39" s="224">
        <v>0</v>
      </c>
      <c r="BS39" s="224">
        <v>0</v>
      </c>
      <c r="BT39" s="224">
        <v>0</v>
      </c>
      <c r="BU39" s="224">
        <v>6</v>
      </c>
      <c r="BV39" s="224">
        <v>0</v>
      </c>
      <c r="BW39" s="224">
        <v>0</v>
      </c>
      <c r="BX39" s="224">
        <v>0</v>
      </c>
      <c r="BY39" s="224">
        <v>1</v>
      </c>
      <c r="BZ39" s="224">
        <v>0</v>
      </c>
      <c r="CA39" s="224">
        <v>1</v>
      </c>
      <c r="CB39" s="224">
        <v>0</v>
      </c>
      <c r="CC39" s="224">
        <v>2</v>
      </c>
      <c r="CD39" s="224">
        <v>2</v>
      </c>
      <c r="CE39" s="224">
        <v>4</v>
      </c>
      <c r="CF39" s="224">
        <v>0</v>
      </c>
      <c r="CG39" s="224">
        <v>0</v>
      </c>
      <c r="CH39" s="237">
        <v>0</v>
      </c>
    </row>
    <row r="40" spans="1:86">
      <c r="A40" s="26">
        <v>31</v>
      </c>
      <c r="B40" s="36" t="s">
        <v>40</v>
      </c>
      <c r="C40" s="87">
        <f>Votanti!D42</f>
        <v>587</v>
      </c>
      <c r="D40" s="235">
        <v>1</v>
      </c>
      <c r="E40" s="224">
        <v>2</v>
      </c>
      <c r="F40" s="224">
        <v>1</v>
      </c>
      <c r="G40" s="224">
        <v>3</v>
      </c>
      <c r="H40" s="224">
        <v>0</v>
      </c>
      <c r="I40" s="224">
        <v>0</v>
      </c>
      <c r="J40" s="224">
        <v>4</v>
      </c>
      <c r="K40" s="224">
        <v>0</v>
      </c>
      <c r="L40" s="224">
        <v>6</v>
      </c>
      <c r="M40" s="224">
        <v>1</v>
      </c>
      <c r="N40" s="224">
        <v>2</v>
      </c>
      <c r="O40" s="224">
        <v>1</v>
      </c>
      <c r="P40" s="224">
        <v>0</v>
      </c>
      <c r="Q40" s="224">
        <v>0</v>
      </c>
      <c r="R40" s="224">
        <v>0</v>
      </c>
      <c r="S40" s="224">
        <v>0</v>
      </c>
      <c r="T40" s="224">
        <v>0</v>
      </c>
      <c r="U40" s="224">
        <v>0</v>
      </c>
      <c r="V40" s="224">
        <v>0</v>
      </c>
      <c r="W40" s="237">
        <v>0</v>
      </c>
      <c r="X40" s="238">
        <v>4</v>
      </c>
      <c r="Y40" s="224">
        <v>2</v>
      </c>
      <c r="Z40" s="224">
        <v>0</v>
      </c>
      <c r="AA40" s="224">
        <v>1</v>
      </c>
      <c r="AB40" s="224">
        <v>0</v>
      </c>
      <c r="AC40" s="224">
        <v>2</v>
      </c>
      <c r="AD40" s="224">
        <v>0</v>
      </c>
      <c r="AE40" s="224">
        <v>0</v>
      </c>
      <c r="AF40" s="224">
        <v>0</v>
      </c>
      <c r="AG40" s="224">
        <v>0</v>
      </c>
      <c r="AH40" s="224">
        <v>1</v>
      </c>
      <c r="AI40" s="224">
        <v>0</v>
      </c>
      <c r="AJ40" s="224">
        <v>0</v>
      </c>
      <c r="AK40" s="224">
        <v>0</v>
      </c>
      <c r="AL40" s="224">
        <v>0</v>
      </c>
      <c r="AM40" s="224">
        <v>0</v>
      </c>
      <c r="AN40" s="224">
        <v>0</v>
      </c>
      <c r="AO40" s="224">
        <v>0</v>
      </c>
      <c r="AP40" s="224">
        <v>0</v>
      </c>
      <c r="AQ40" s="224">
        <v>0</v>
      </c>
      <c r="AR40" s="224">
        <v>0</v>
      </c>
      <c r="AS40" s="224">
        <v>0</v>
      </c>
      <c r="AT40" s="224">
        <v>0</v>
      </c>
      <c r="AU40" s="236">
        <v>1</v>
      </c>
      <c r="AV40" s="235">
        <v>0</v>
      </c>
      <c r="AW40" s="224">
        <v>1</v>
      </c>
      <c r="AX40" s="224">
        <v>0</v>
      </c>
      <c r="AY40" s="224">
        <v>0</v>
      </c>
      <c r="AZ40" s="224">
        <v>0</v>
      </c>
      <c r="BA40" s="224">
        <v>0</v>
      </c>
      <c r="BB40" s="224">
        <v>0</v>
      </c>
      <c r="BC40" s="224">
        <v>0</v>
      </c>
      <c r="BD40" s="224">
        <v>0</v>
      </c>
      <c r="BE40" s="224">
        <v>0</v>
      </c>
      <c r="BF40" s="224">
        <v>0</v>
      </c>
      <c r="BG40" s="224">
        <v>0</v>
      </c>
      <c r="BH40" s="224">
        <v>0</v>
      </c>
      <c r="BI40" s="224">
        <v>0</v>
      </c>
      <c r="BJ40" s="224">
        <v>0</v>
      </c>
      <c r="BK40" s="224">
        <v>0</v>
      </c>
      <c r="BL40" s="224">
        <v>0</v>
      </c>
      <c r="BM40" s="224">
        <v>0</v>
      </c>
      <c r="BN40" s="237">
        <v>0</v>
      </c>
      <c r="BO40" s="238">
        <v>0</v>
      </c>
      <c r="BP40" s="224">
        <v>0</v>
      </c>
      <c r="BQ40" s="224">
        <v>2</v>
      </c>
      <c r="BR40" s="224">
        <v>0</v>
      </c>
      <c r="BS40" s="224">
        <v>0</v>
      </c>
      <c r="BT40" s="224">
        <v>0</v>
      </c>
      <c r="BU40" s="224">
        <v>0</v>
      </c>
      <c r="BV40" s="224">
        <v>0</v>
      </c>
      <c r="BW40" s="224">
        <v>0</v>
      </c>
      <c r="BX40" s="224">
        <v>0</v>
      </c>
      <c r="BY40" s="224">
        <v>15</v>
      </c>
      <c r="BZ40" s="224">
        <v>0</v>
      </c>
      <c r="CA40" s="224">
        <v>2</v>
      </c>
      <c r="CB40" s="224">
        <v>0</v>
      </c>
      <c r="CC40" s="224">
        <v>2</v>
      </c>
      <c r="CD40" s="224">
        <v>9</v>
      </c>
      <c r="CE40" s="224">
        <v>0</v>
      </c>
      <c r="CF40" s="224">
        <v>0</v>
      </c>
      <c r="CG40" s="224">
        <v>0</v>
      </c>
      <c r="CH40" s="237">
        <v>1</v>
      </c>
    </row>
    <row r="41" spans="1:86" ht="13.5" thickBot="1">
      <c r="A41" s="63">
        <v>32</v>
      </c>
      <c r="B41" s="64" t="s">
        <v>40</v>
      </c>
      <c r="C41" s="88">
        <f>Votanti!D43</f>
        <v>566</v>
      </c>
      <c r="D41" s="239">
        <v>0</v>
      </c>
      <c r="E41" s="229">
        <v>2</v>
      </c>
      <c r="F41" s="229">
        <v>1</v>
      </c>
      <c r="G41" s="229">
        <v>6</v>
      </c>
      <c r="H41" s="229">
        <v>2</v>
      </c>
      <c r="I41" s="229">
        <v>1</v>
      </c>
      <c r="J41" s="229">
        <v>2</v>
      </c>
      <c r="K41" s="229">
        <v>0</v>
      </c>
      <c r="L41" s="229">
        <v>1</v>
      </c>
      <c r="M41" s="229">
        <v>0</v>
      </c>
      <c r="N41" s="229">
        <v>1</v>
      </c>
      <c r="O41" s="229">
        <v>2</v>
      </c>
      <c r="P41" s="229">
        <v>1</v>
      </c>
      <c r="Q41" s="229">
        <v>0</v>
      </c>
      <c r="R41" s="229">
        <v>1</v>
      </c>
      <c r="S41" s="229">
        <v>0</v>
      </c>
      <c r="T41" s="229">
        <v>0</v>
      </c>
      <c r="U41" s="229">
        <v>0</v>
      </c>
      <c r="V41" s="229">
        <v>1</v>
      </c>
      <c r="W41" s="240">
        <v>0</v>
      </c>
      <c r="X41" s="241">
        <v>1</v>
      </c>
      <c r="Y41" s="229">
        <v>1</v>
      </c>
      <c r="Z41" s="229">
        <v>1</v>
      </c>
      <c r="AA41" s="229">
        <v>2</v>
      </c>
      <c r="AB41" s="229">
        <v>2</v>
      </c>
      <c r="AC41" s="229">
        <v>0</v>
      </c>
      <c r="AD41" s="229">
        <v>0</v>
      </c>
      <c r="AE41" s="229">
        <v>1</v>
      </c>
      <c r="AF41" s="229">
        <v>0</v>
      </c>
      <c r="AG41" s="229">
        <v>0</v>
      </c>
      <c r="AH41" s="229">
        <v>0</v>
      </c>
      <c r="AI41" s="229">
        <v>1</v>
      </c>
      <c r="AJ41" s="229">
        <v>0</v>
      </c>
      <c r="AK41" s="229">
        <v>0</v>
      </c>
      <c r="AL41" s="229">
        <v>0</v>
      </c>
      <c r="AM41" s="229">
        <v>0</v>
      </c>
      <c r="AN41" s="229">
        <v>0</v>
      </c>
      <c r="AO41" s="229">
        <v>0</v>
      </c>
      <c r="AP41" s="229">
        <v>0</v>
      </c>
      <c r="AQ41" s="229">
        <v>0</v>
      </c>
      <c r="AR41" s="229">
        <v>0</v>
      </c>
      <c r="AS41" s="229">
        <v>0</v>
      </c>
      <c r="AT41" s="229">
        <v>0</v>
      </c>
      <c r="AU41" s="242">
        <v>0</v>
      </c>
      <c r="AV41" s="239">
        <v>0</v>
      </c>
      <c r="AW41" s="229">
        <v>0</v>
      </c>
      <c r="AX41" s="229">
        <v>0</v>
      </c>
      <c r="AY41" s="229">
        <v>0</v>
      </c>
      <c r="AZ41" s="229">
        <v>0</v>
      </c>
      <c r="BA41" s="229">
        <v>0</v>
      </c>
      <c r="BB41" s="229">
        <v>0</v>
      </c>
      <c r="BC41" s="229">
        <v>0</v>
      </c>
      <c r="BD41" s="229">
        <v>0</v>
      </c>
      <c r="BE41" s="229">
        <v>0</v>
      </c>
      <c r="BF41" s="229">
        <v>0</v>
      </c>
      <c r="BG41" s="229">
        <v>1</v>
      </c>
      <c r="BH41" s="229">
        <v>0</v>
      </c>
      <c r="BI41" s="229">
        <v>0</v>
      </c>
      <c r="BJ41" s="229">
        <v>0</v>
      </c>
      <c r="BK41" s="229">
        <v>0</v>
      </c>
      <c r="BL41" s="229">
        <v>0</v>
      </c>
      <c r="BM41" s="229">
        <v>0</v>
      </c>
      <c r="BN41" s="240">
        <v>0</v>
      </c>
      <c r="BO41" s="241">
        <v>2</v>
      </c>
      <c r="BP41" s="229">
        <v>0</v>
      </c>
      <c r="BQ41" s="229">
        <v>3</v>
      </c>
      <c r="BR41" s="229">
        <v>0</v>
      </c>
      <c r="BS41" s="229">
        <v>0</v>
      </c>
      <c r="BT41" s="229">
        <v>0</v>
      </c>
      <c r="BU41" s="229">
        <v>0</v>
      </c>
      <c r="BV41" s="229">
        <v>0</v>
      </c>
      <c r="BW41" s="229">
        <v>0</v>
      </c>
      <c r="BX41" s="229">
        <v>0</v>
      </c>
      <c r="BY41" s="229">
        <v>4</v>
      </c>
      <c r="BZ41" s="229">
        <v>0</v>
      </c>
      <c r="CA41" s="229">
        <v>0</v>
      </c>
      <c r="CB41" s="229">
        <v>0</v>
      </c>
      <c r="CC41" s="229">
        <v>1</v>
      </c>
      <c r="CD41" s="229">
        <v>4</v>
      </c>
      <c r="CE41" s="229">
        <v>2</v>
      </c>
      <c r="CF41" s="229">
        <v>0</v>
      </c>
      <c r="CG41" s="229">
        <v>0</v>
      </c>
      <c r="CH41" s="240">
        <v>0</v>
      </c>
    </row>
    <row r="42" spans="1:86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86" ht="13.5" thickBot="1">
      <c r="A43" s="250" t="s">
        <v>254</v>
      </c>
      <c r="B43" s="247"/>
      <c r="C43" s="251">
        <f t="shared" ref="C43:AH43" si="0">SUM(C10:C41)</f>
        <v>19438</v>
      </c>
      <c r="D43" s="68">
        <f t="shared" si="0"/>
        <v>39</v>
      </c>
      <c r="E43" s="69">
        <f t="shared" si="0"/>
        <v>14</v>
      </c>
      <c r="F43" s="69">
        <f t="shared" si="0"/>
        <v>38</v>
      </c>
      <c r="G43" s="69">
        <f t="shared" si="0"/>
        <v>47</v>
      </c>
      <c r="H43" s="69">
        <f t="shared" si="0"/>
        <v>4</v>
      </c>
      <c r="I43" s="69">
        <f t="shared" si="0"/>
        <v>9</v>
      </c>
      <c r="J43" s="69">
        <f t="shared" si="0"/>
        <v>88</v>
      </c>
      <c r="K43" s="69">
        <f t="shared" si="0"/>
        <v>6</v>
      </c>
      <c r="L43" s="69">
        <f t="shared" si="0"/>
        <v>16</v>
      </c>
      <c r="M43" s="69">
        <f t="shared" si="0"/>
        <v>15</v>
      </c>
      <c r="N43" s="69">
        <f t="shared" si="0"/>
        <v>28</v>
      </c>
      <c r="O43" s="69">
        <f t="shared" si="0"/>
        <v>8</v>
      </c>
      <c r="P43" s="69">
        <f t="shared" si="0"/>
        <v>30</v>
      </c>
      <c r="Q43" s="69">
        <f t="shared" si="0"/>
        <v>7</v>
      </c>
      <c r="R43" s="69">
        <f t="shared" si="0"/>
        <v>6</v>
      </c>
      <c r="S43" s="69">
        <f t="shared" si="0"/>
        <v>1</v>
      </c>
      <c r="T43" s="69">
        <f t="shared" si="0"/>
        <v>5</v>
      </c>
      <c r="U43" s="69">
        <f t="shared" si="0"/>
        <v>3</v>
      </c>
      <c r="V43" s="69">
        <f t="shared" si="0"/>
        <v>29</v>
      </c>
      <c r="W43" s="70">
        <f t="shared" si="0"/>
        <v>1</v>
      </c>
      <c r="X43" s="209">
        <f t="shared" si="0"/>
        <v>99</v>
      </c>
      <c r="Y43" s="69">
        <f t="shared" si="0"/>
        <v>36</v>
      </c>
      <c r="Z43" s="69">
        <f t="shared" si="0"/>
        <v>12</v>
      </c>
      <c r="AA43" s="69">
        <f t="shared" si="0"/>
        <v>44</v>
      </c>
      <c r="AB43" s="69">
        <f t="shared" si="0"/>
        <v>13</v>
      </c>
      <c r="AC43" s="69">
        <f t="shared" si="0"/>
        <v>25</v>
      </c>
      <c r="AD43" s="69">
        <f t="shared" si="0"/>
        <v>14</v>
      </c>
      <c r="AE43" s="69">
        <f t="shared" si="0"/>
        <v>12</v>
      </c>
      <c r="AF43" s="69">
        <f t="shared" si="0"/>
        <v>3</v>
      </c>
      <c r="AG43" s="69">
        <f t="shared" si="0"/>
        <v>1</v>
      </c>
      <c r="AH43" s="69">
        <f t="shared" si="0"/>
        <v>9</v>
      </c>
      <c r="AI43" s="69">
        <f t="shared" ref="AI43:BN43" si="1">SUM(AI10:AI41)</f>
        <v>1</v>
      </c>
      <c r="AJ43" s="69">
        <f t="shared" si="1"/>
        <v>0</v>
      </c>
      <c r="AK43" s="69">
        <f t="shared" si="1"/>
        <v>1</v>
      </c>
      <c r="AL43" s="69">
        <f t="shared" si="1"/>
        <v>1</v>
      </c>
      <c r="AM43" s="69">
        <f t="shared" si="1"/>
        <v>0</v>
      </c>
      <c r="AN43" s="69">
        <f t="shared" si="1"/>
        <v>1</v>
      </c>
      <c r="AO43" s="69">
        <f t="shared" si="1"/>
        <v>0</v>
      </c>
      <c r="AP43" s="69">
        <f t="shared" si="1"/>
        <v>0</v>
      </c>
      <c r="AQ43" s="69">
        <f t="shared" si="1"/>
        <v>0</v>
      </c>
      <c r="AR43" s="69">
        <f t="shared" si="1"/>
        <v>0</v>
      </c>
      <c r="AS43" s="69">
        <f t="shared" si="1"/>
        <v>0</v>
      </c>
      <c r="AT43" s="69">
        <f t="shared" si="1"/>
        <v>2</v>
      </c>
      <c r="AU43" s="69">
        <f t="shared" si="1"/>
        <v>5</v>
      </c>
      <c r="AV43" s="69">
        <f t="shared" si="1"/>
        <v>8</v>
      </c>
      <c r="AW43" s="69">
        <f t="shared" si="1"/>
        <v>16</v>
      </c>
      <c r="AX43" s="69">
        <f t="shared" si="1"/>
        <v>1</v>
      </c>
      <c r="AY43" s="69">
        <f t="shared" si="1"/>
        <v>1</v>
      </c>
      <c r="AZ43" s="69">
        <f t="shared" si="1"/>
        <v>1</v>
      </c>
      <c r="BA43" s="69">
        <f t="shared" si="1"/>
        <v>0</v>
      </c>
      <c r="BB43" s="69">
        <f t="shared" si="1"/>
        <v>0</v>
      </c>
      <c r="BC43" s="69">
        <f t="shared" si="1"/>
        <v>0</v>
      </c>
      <c r="BD43" s="69">
        <f t="shared" si="1"/>
        <v>0</v>
      </c>
      <c r="BE43" s="69">
        <f t="shared" si="1"/>
        <v>4</v>
      </c>
      <c r="BF43" s="69">
        <f t="shared" si="1"/>
        <v>0</v>
      </c>
      <c r="BG43" s="69">
        <f t="shared" si="1"/>
        <v>3</v>
      </c>
      <c r="BH43" s="69">
        <f t="shared" si="1"/>
        <v>1</v>
      </c>
      <c r="BI43" s="69">
        <f t="shared" si="1"/>
        <v>0</v>
      </c>
      <c r="BJ43" s="69">
        <f t="shared" si="1"/>
        <v>1</v>
      </c>
      <c r="BK43" s="69">
        <f t="shared" si="1"/>
        <v>0</v>
      </c>
      <c r="BL43" s="69">
        <f t="shared" si="1"/>
        <v>3</v>
      </c>
      <c r="BM43" s="69">
        <f t="shared" si="1"/>
        <v>0</v>
      </c>
      <c r="BN43" s="69">
        <f t="shared" si="1"/>
        <v>0</v>
      </c>
      <c r="BO43" s="69">
        <f t="shared" ref="BO43:CH43" si="2">SUM(BO10:BO41)</f>
        <v>14</v>
      </c>
      <c r="BP43" s="69">
        <f t="shared" si="2"/>
        <v>6</v>
      </c>
      <c r="BQ43" s="69">
        <f t="shared" si="2"/>
        <v>26</v>
      </c>
      <c r="BR43" s="69">
        <f t="shared" si="2"/>
        <v>1</v>
      </c>
      <c r="BS43" s="69">
        <f t="shared" si="2"/>
        <v>2</v>
      </c>
      <c r="BT43" s="69">
        <f t="shared" si="2"/>
        <v>0</v>
      </c>
      <c r="BU43" s="69">
        <f t="shared" si="2"/>
        <v>8</v>
      </c>
      <c r="BV43" s="69">
        <f t="shared" si="2"/>
        <v>0</v>
      </c>
      <c r="BW43" s="69">
        <f t="shared" si="2"/>
        <v>0</v>
      </c>
      <c r="BX43" s="69">
        <f t="shared" si="2"/>
        <v>9</v>
      </c>
      <c r="BY43" s="69">
        <f t="shared" si="2"/>
        <v>31</v>
      </c>
      <c r="BZ43" s="69">
        <f t="shared" si="2"/>
        <v>2</v>
      </c>
      <c r="CA43" s="69">
        <f t="shared" si="2"/>
        <v>6</v>
      </c>
      <c r="CB43" s="69">
        <f t="shared" si="2"/>
        <v>6</v>
      </c>
      <c r="CC43" s="69">
        <f t="shared" si="2"/>
        <v>14</v>
      </c>
      <c r="CD43" s="69">
        <f t="shared" si="2"/>
        <v>28</v>
      </c>
      <c r="CE43" s="69">
        <f t="shared" si="2"/>
        <v>12</v>
      </c>
      <c r="CF43" s="69">
        <f t="shared" si="2"/>
        <v>1</v>
      </c>
      <c r="CG43" s="69">
        <f t="shared" si="2"/>
        <v>0</v>
      </c>
      <c r="CH43" s="70">
        <f t="shared" si="2"/>
        <v>2</v>
      </c>
    </row>
    <row r="44" spans="1:86" ht="13.5" thickBot="1">
      <c r="A44" s="249" t="s">
        <v>42</v>
      </c>
      <c r="B44" s="247"/>
      <c r="C44" s="252" t="s">
        <v>44</v>
      </c>
      <c r="D44" s="244">
        <f>D43/$C$43</f>
        <v>2.0063792571252187E-3</v>
      </c>
      <c r="E44" s="245">
        <f>E43/$C$43</f>
        <v>7.202387076859759E-4</v>
      </c>
      <c r="F44" s="245">
        <f t="shared" ref="F44:BQ44" si="3">F43/$C$43</f>
        <v>1.9549336351476487E-3</v>
      </c>
      <c r="G44" s="245">
        <f t="shared" si="3"/>
        <v>2.4179442329457764E-3</v>
      </c>
      <c r="H44" s="245">
        <f t="shared" si="3"/>
        <v>2.0578248791027883E-4</v>
      </c>
      <c r="I44" s="245">
        <f t="shared" si="3"/>
        <v>4.6301059779812738E-4</v>
      </c>
      <c r="J44" s="245">
        <f t="shared" si="3"/>
        <v>4.527214734026134E-3</v>
      </c>
      <c r="K44" s="245">
        <f t="shared" si="3"/>
        <v>3.0867373186541823E-4</v>
      </c>
      <c r="L44" s="245">
        <f t="shared" si="3"/>
        <v>8.2312995164111533E-4</v>
      </c>
      <c r="M44" s="245">
        <f t="shared" si="3"/>
        <v>7.7168432966354561E-4</v>
      </c>
      <c r="N44" s="245">
        <f t="shared" si="3"/>
        <v>1.4404774153719518E-3</v>
      </c>
      <c r="O44" s="245">
        <f t="shared" si="3"/>
        <v>4.1156497582055766E-4</v>
      </c>
      <c r="P44" s="245">
        <f t="shared" si="3"/>
        <v>1.5433686593270912E-3</v>
      </c>
      <c r="Q44" s="245">
        <f t="shared" si="3"/>
        <v>3.6011935384298795E-4</v>
      </c>
      <c r="R44" s="245">
        <f t="shared" si="3"/>
        <v>3.0867373186541823E-4</v>
      </c>
      <c r="S44" s="245">
        <f t="shared" si="3"/>
        <v>5.1445621977569708E-5</v>
      </c>
      <c r="T44" s="245">
        <f t="shared" si="3"/>
        <v>2.5722810988784852E-4</v>
      </c>
      <c r="U44" s="245">
        <f t="shared" si="3"/>
        <v>1.5433686593270912E-4</v>
      </c>
      <c r="V44" s="245">
        <f t="shared" si="3"/>
        <v>1.4919230373495215E-3</v>
      </c>
      <c r="W44" s="246">
        <f t="shared" si="3"/>
        <v>5.1445621977569708E-5</v>
      </c>
      <c r="X44" s="248">
        <f t="shared" si="3"/>
        <v>5.0931165757794016E-3</v>
      </c>
      <c r="Y44" s="245">
        <f t="shared" si="3"/>
        <v>1.8520423911925095E-3</v>
      </c>
      <c r="Z44" s="245">
        <f t="shared" si="3"/>
        <v>6.1734746373083647E-4</v>
      </c>
      <c r="AA44" s="245">
        <f t="shared" si="3"/>
        <v>2.263607367013067E-3</v>
      </c>
      <c r="AB44" s="245">
        <f t="shared" si="3"/>
        <v>6.6879308570840618E-4</v>
      </c>
      <c r="AC44" s="245">
        <f t="shared" si="3"/>
        <v>1.2861405494392427E-3</v>
      </c>
      <c r="AD44" s="245">
        <f t="shared" si="3"/>
        <v>7.202387076859759E-4</v>
      </c>
      <c r="AE44" s="245">
        <f t="shared" si="3"/>
        <v>6.1734746373083647E-4</v>
      </c>
      <c r="AF44" s="245">
        <f t="shared" si="3"/>
        <v>1.5433686593270912E-4</v>
      </c>
      <c r="AG44" s="245">
        <f t="shared" si="3"/>
        <v>5.1445621977569708E-5</v>
      </c>
      <c r="AH44" s="245">
        <f t="shared" si="3"/>
        <v>4.6301059779812738E-4</v>
      </c>
      <c r="AI44" s="245">
        <f t="shared" si="3"/>
        <v>5.1445621977569708E-5</v>
      </c>
      <c r="AJ44" s="245">
        <f t="shared" si="3"/>
        <v>0</v>
      </c>
      <c r="AK44" s="245">
        <f t="shared" si="3"/>
        <v>5.1445621977569708E-5</v>
      </c>
      <c r="AL44" s="245">
        <f t="shared" si="3"/>
        <v>5.1445621977569708E-5</v>
      </c>
      <c r="AM44" s="245">
        <f t="shared" si="3"/>
        <v>0</v>
      </c>
      <c r="AN44" s="245">
        <f t="shared" si="3"/>
        <v>5.1445621977569708E-5</v>
      </c>
      <c r="AO44" s="245">
        <f t="shared" si="3"/>
        <v>0</v>
      </c>
      <c r="AP44" s="245">
        <f t="shared" si="3"/>
        <v>0</v>
      </c>
      <c r="AQ44" s="245">
        <f t="shared" si="3"/>
        <v>0</v>
      </c>
      <c r="AR44" s="245">
        <f t="shared" si="3"/>
        <v>0</v>
      </c>
      <c r="AS44" s="245">
        <f t="shared" si="3"/>
        <v>0</v>
      </c>
      <c r="AT44" s="245">
        <f t="shared" si="3"/>
        <v>1.0289124395513942E-4</v>
      </c>
      <c r="AU44" s="245">
        <f t="shared" si="3"/>
        <v>2.5722810988784852E-4</v>
      </c>
      <c r="AV44" s="245">
        <f t="shared" si="3"/>
        <v>4.1156497582055766E-4</v>
      </c>
      <c r="AW44" s="245">
        <f t="shared" si="3"/>
        <v>8.2312995164111533E-4</v>
      </c>
      <c r="AX44" s="245">
        <f t="shared" si="3"/>
        <v>5.1445621977569708E-5</v>
      </c>
      <c r="AY44" s="245">
        <f t="shared" si="3"/>
        <v>5.1445621977569708E-5</v>
      </c>
      <c r="AZ44" s="245">
        <f t="shared" si="3"/>
        <v>5.1445621977569708E-5</v>
      </c>
      <c r="BA44" s="245">
        <f t="shared" si="3"/>
        <v>0</v>
      </c>
      <c r="BB44" s="245">
        <f t="shared" si="3"/>
        <v>0</v>
      </c>
      <c r="BC44" s="245">
        <f t="shared" si="3"/>
        <v>0</v>
      </c>
      <c r="BD44" s="245">
        <f t="shared" si="3"/>
        <v>0</v>
      </c>
      <c r="BE44" s="245">
        <f t="shared" si="3"/>
        <v>2.0578248791027883E-4</v>
      </c>
      <c r="BF44" s="245">
        <f t="shared" si="3"/>
        <v>0</v>
      </c>
      <c r="BG44" s="245">
        <f t="shared" si="3"/>
        <v>1.5433686593270912E-4</v>
      </c>
      <c r="BH44" s="245">
        <f t="shared" si="3"/>
        <v>5.1445621977569708E-5</v>
      </c>
      <c r="BI44" s="245">
        <f t="shared" si="3"/>
        <v>0</v>
      </c>
      <c r="BJ44" s="245">
        <f t="shared" si="3"/>
        <v>5.1445621977569708E-5</v>
      </c>
      <c r="BK44" s="245">
        <f t="shared" si="3"/>
        <v>0</v>
      </c>
      <c r="BL44" s="245">
        <f t="shared" si="3"/>
        <v>1.5433686593270912E-4</v>
      </c>
      <c r="BM44" s="245">
        <f t="shared" si="3"/>
        <v>0</v>
      </c>
      <c r="BN44" s="245">
        <f t="shared" si="3"/>
        <v>0</v>
      </c>
      <c r="BO44" s="245">
        <f t="shared" si="3"/>
        <v>7.202387076859759E-4</v>
      </c>
      <c r="BP44" s="245">
        <f t="shared" si="3"/>
        <v>3.0867373186541823E-4</v>
      </c>
      <c r="BQ44" s="245">
        <f t="shared" si="3"/>
        <v>1.3375861714168124E-3</v>
      </c>
      <c r="BR44" s="245">
        <f t="shared" ref="BR44:CH44" si="4">BR43/$C$43</f>
        <v>5.1445621977569708E-5</v>
      </c>
      <c r="BS44" s="245">
        <f t="shared" si="4"/>
        <v>1.0289124395513942E-4</v>
      </c>
      <c r="BT44" s="245">
        <f t="shared" si="4"/>
        <v>0</v>
      </c>
      <c r="BU44" s="245">
        <f t="shared" si="4"/>
        <v>4.1156497582055766E-4</v>
      </c>
      <c r="BV44" s="245">
        <f t="shared" si="4"/>
        <v>0</v>
      </c>
      <c r="BW44" s="245">
        <f t="shared" si="4"/>
        <v>0</v>
      </c>
      <c r="BX44" s="245">
        <f t="shared" si="4"/>
        <v>4.6301059779812738E-4</v>
      </c>
      <c r="BY44" s="245">
        <f t="shared" si="4"/>
        <v>1.5948142813046609E-3</v>
      </c>
      <c r="BZ44" s="245">
        <f t="shared" si="4"/>
        <v>1.0289124395513942E-4</v>
      </c>
      <c r="CA44" s="245">
        <f t="shared" si="4"/>
        <v>3.0867373186541823E-4</v>
      </c>
      <c r="CB44" s="245">
        <f t="shared" si="4"/>
        <v>3.0867373186541823E-4</v>
      </c>
      <c r="CC44" s="245">
        <f t="shared" si="4"/>
        <v>7.202387076859759E-4</v>
      </c>
      <c r="CD44" s="245">
        <f t="shared" si="4"/>
        <v>1.4404774153719518E-3</v>
      </c>
      <c r="CE44" s="245">
        <f t="shared" si="4"/>
        <v>6.1734746373083647E-4</v>
      </c>
      <c r="CF44" s="245">
        <f t="shared" si="4"/>
        <v>5.1445621977569708E-5</v>
      </c>
      <c r="CG44" s="245">
        <f t="shared" si="4"/>
        <v>0</v>
      </c>
      <c r="CH44" s="246">
        <f t="shared" si="4"/>
        <v>1.0289124395513942E-4</v>
      </c>
    </row>
    <row r="45" spans="1:86" ht="13.5" thickBot="1">
      <c r="A45" s="95" t="s">
        <v>253</v>
      </c>
      <c r="C45" s="46"/>
      <c r="D45" s="584">
        <f>SUM(D43:W43)</f>
        <v>394</v>
      </c>
      <c r="E45" s="585"/>
      <c r="F45" s="585"/>
      <c r="G45" s="585"/>
      <c r="H45" s="585"/>
      <c r="I45" s="585"/>
      <c r="J45" s="585"/>
      <c r="K45" s="585"/>
      <c r="L45" s="585"/>
      <c r="M45" s="585"/>
      <c r="N45" s="585"/>
      <c r="O45" s="585"/>
      <c r="P45" s="585"/>
      <c r="Q45" s="585"/>
      <c r="R45" s="585"/>
      <c r="S45" s="585"/>
      <c r="T45" s="585"/>
      <c r="U45" s="585"/>
      <c r="V45" s="585"/>
      <c r="W45" s="586"/>
      <c r="X45" s="584">
        <f>SUM(X43:AU43)</f>
        <v>279</v>
      </c>
      <c r="Y45" s="585"/>
      <c r="Z45" s="585"/>
      <c r="AA45" s="585"/>
      <c r="AB45" s="585"/>
      <c r="AC45" s="585"/>
      <c r="AD45" s="585"/>
      <c r="AE45" s="585"/>
      <c r="AF45" s="585"/>
      <c r="AG45" s="585"/>
      <c r="AH45" s="585"/>
      <c r="AI45" s="585"/>
      <c r="AJ45" s="585"/>
      <c r="AK45" s="585"/>
      <c r="AL45" s="585"/>
      <c r="AM45" s="585"/>
      <c r="AN45" s="585"/>
      <c r="AO45" s="585"/>
      <c r="AP45" s="585"/>
      <c r="AQ45" s="585"/>
      <c r="AR45" s="585"/>
      <c r="AS45" s="585"/>
      <c r="AT45" s="585"/>
      <c r="AU45" s="586"/>
      <c r="AV45" s="584">
        <f>SUM(AV43:BN43)</f>
        <v>39</v>
      </c>
      <c r="AW45" s="585"/>
      <c r="AX45" s="585"/>
      <c r="AY45" s="585"/>
      <c r="AZ45" s="585"/>
      <c r="BA45" s="585"/>
      <c r="BB45" s="585"/>
      <c r="BC45" s="585"/>
      <c r="BD45" s="585"/>
      <c r="BE45" s="585"/>
      <c r="BF45" s="585"/>
      <c r="BG45" s="585"/>
      <c r="BH45" s="585"/>
      <c r="BI45" s="585"/>
      <c r="BJ45" s="585"/>
      <c r="BK45" s="585"/>
      <c r="BL45" s="585"/>
      <c r="BM45" s="585"/>
      <c r="BN45" s="586"/>
      <c r="BO45" s="584">
        <f>SUM(BO43:CH43)</f>
        <v>168</v>
      </c>
      <c r="BP45" s="585"/>
      <c r="BQ45" s="585"/>
      <c r="BR45" s="585"/>
      <c r="BS45" s="585"/>
      <c r="BT45" s="585"/>
      <c r="BU45" s="585"/>
      <c r="BV45" s="585"/>
      <c r="BW45" s="585"/>
      <c r="BX45" s="585"/>
      <c r="BY45" s="585"/>
      <c r="BZ45" s="585"/>
      <c r="CA45" s="585"/>
      <c r="CB45" s="585"/>
      <c r="CC45" s="585"/>
      <c r="CD45" s="585"/>
      <c r="CE45" s="585"/>
      <c r="CF45" s="585"/>
      <c r="CG45" s="585"/>
      <c r="CH45" s="586"/>
    </row>
    <row r="46" spans="1:86" ht="13.5" thickBot="1">
      <c r="A46" s="249" t="s">
        <v>252</v>
      </c>
      <c r="B46" s="247"/>
      <c r="C46" s="207"/>
      <c r="D46" s="581">
        <f>D45+X45+AV45+BO45</f>
        <v>880</v>
      </c>
      <c r="E46" s="582"/>
      <c r="F46" s="582"/>
      <c r="G46" s="582"/>
      <c r="H46" s="582"/>
      <c r="I46" s="582"/>
      <c r="J46" s="582"/>
      <c r="K46" s="582"/>
      <c r="L46" s="582"/>
      <c r="M46" s="582"/>
      <c r="N46" s="582"/>
      <c r="O46" s="582"/>
      <c r="P46" s="582"/>
      <c r="Q46" s="582"/>
      <c r="R46" s="582"/>
      <c r="S46" s="582"/>
      <c r="T46" s="582"/>
      <c r="U46" s="582"/>
      <c r="V46" s="582"/>
      <c r="W46" s="582"/>
      <c r="X46" s="582"/>
      <c r="Y46" s="582"/>
      <c r="Z46" s="582"/>
      <c r="AA46" s="582"/>
      <c r="AB46" s="582"/>
      <c r="AC46" s="582"/>
      <c r="AD46" s="582"/>
      <c r="AE46" s="582"/>
      <c r="AF46" s="582"/>
      <c r="AG46" s="582"/>
      <c r="AH46" s="582"/>
      <c r="AI46" s="582"/>
      <c r="AJ46" s="582"/>
      <c r="AK46" s="582"/>
      <c r="AL46" s="582"/>
      <c r="AM46" s="582"/>
      <c r="AN46" s="582"/>
      <c r="AO46" s="582"/>
      <c r="AP46" s="582"/>
      <c r="AQ46" s="582"/>
      <c r="AR46" s="582"/>
      <c r="AS46" s="582"/>
      <c r="AT46" s="582"/>
      <c r="AU46" s="582"/>
      <c r="AV46" s="582"/>
      <c r="AW46" s="582"/>
      <c r="AX46" s="582"/>
      <c r="AY46" s="582"/>
      <c r="AZ46" s="582"/>
      <c r="BA46" s="582"/>
      <c r="BB46" s="582"/>
      <c r="BC46" s="582"/>
      <c r="BD46" s="582"/>
      <c r="BE46" s="582"/>
      <c r="BF46" s="582"/>
      <c r="BG46" s="582"/>
      <c r="BH46" s="582"/>
      <c r="BI46" s="582"/>
      <c r="BJ46" s="582"/>
      <c r="BK46" s="582"/>
      <c r="BL46" s="582"/>
      <c r="BM46" s="582"/>
      <c r="BN46" s="582"/>
      <c r="BO46" s="582"/>
      <c r="BP46" s="582"/>
      <c r="BQ46" s="582"/>
      <c r="BR46" s="582"/>
      <c r="BS46" s="582"/>
      <c r="BT46" s="582"/>
      <c r="BU46" s="582"/>
      <c r="BV46" s="582"/>
      <c r="BW46" s="582"/>
      <c r="BX46" s="582"/>
      <c r="BY46" s="582"/>
      <c r="BZ46" s="582"/>
      <c r="CA46" s="582"/>
      <c r="CB46" s="582"/>
      <c r="CC46" s="582"/>
      <c r="CD46" s="582"/>
      <c r="CE46" s="582"/>
      <c r="CF46" s="582"/>
      <c r="CG46" s="582"/>
      <c r="CH46" s="583"/>
    </row>
    <row r="49" spans="2:4">
      <c r="B49" s="333" t="e">
        <f>Votanti!#REF!/26</f>
        <v>#REF!</v>
      </c>
      <c r="D49" t="e">
        <f>B49/83</f>
        <v>#REF!</v>
      </c>
    </row>
    <row r="50" spans="2:4">
      <c r="B50" s="333" t="e">
        <f>Votanti!#REF!/26</f>
        <v>#REF!</v>
      </c>
    </row>
    <row r="51" spans="2:4">
      <c r="B51" s="333" t="e">
        <f>Votanti!#REF!/26</f>
        <v>#REF!</v>
      </c>
    </row>
    <row r="52" spans="2:4">
      <c r="B52" s="333" t="e">
        <f>Votanti!#REF!/26</f>
        <v>#REF!</v>
      </c>
    </row>
    <row r="53" spans="2:4">
      <c r="B53" s="333" t="e">
        <f>Votanti!#REF!/26</f>
        <v>#REF!</v>
      </c>
    </row>
    <row r="54" spans="2:4">
      <c r="B54" s="333" t="e">
        <f>Votanti!#REF!/26</f>
        <v>#REF!</v>
      </c>
    </row>
    <row r="55" spans="2:4">
      <c r="B55" s="333" t="e">
        <f>Votanti!#REF!/26</f>
        <v>#REF!</v>
      </c>
    </row>
    <row r="56" spans="2:4">
      <c r="B56" s="333" t="e">
        <f>Votanti!#REF!/26</f>
        <v>#REF!</v>
      </c>
    </row>
    <row r="57" spans="2:4">
      <c r="B57" s="333" t="e">
        <f>Votanti!#REF!/26</f>
        <v>#REF!</v>
      </c>
    </row>
    <row r="58" spans="2:4">
      <c r="B58" s="333" t="e">
        <f>Votanti!#REF!/26</f>
        <v>#REF!</v>
      </c>
    </row>
    <row r="59" spans="2:4">
      <c r="B59" s="333" t="e">
        <f>Votanti!#REF!/26</f>
        <v>#REF!</v>
      </c>
    </row>
    <row r="60" spans="2:4">
      <c r="B60" s="333" t="e">
        <f>Votanti!#REF!/26</f>
        <v>#REF!</v>
      </c>
    </row>
    <row r="61" spans="2:4">
      <c r="B61" s="333" t="e">
        <f>Votanti!#REF!/26</f>
        <v>#REF!</v>
      </c>
    </row>
    <row r="62" spans="2:4">
      <c r="B62" s="333" t="e">
        <f>Votanti!#REF!/26</f>
        <v>#REF!</v>
      </c>
    </row>
    <row r="63" spans="2:4">
      <c r="B63" s="333" t="e">
        <f>Votanti!#REF!/26</f>
        <v>#REF!</v>
      </c>
    </row>
    <row r="64" spans="2:4">
      <c r="B64" s="333" t="e">
        <f>Votanti!#REF!/26</f>
        <v>#REF!</v>
      </c>
    </row>
    <row r="65" spans="2:2">
      <c r="B65" s="333" t="e">
        <f>Votanti!#REF!/26</f>
        <v>#REF!</v>
      </c>
    </row>
    <row r="66" spans="2:2">
      <c r="B66" s="333" t="e">
        <f>Votanti!#REF!/26</f>
        <v>#REF!</v>
      </c>
    </row>
    <row r="67" spans="2:2">
      <c r="B67" s="333" t="e">
        <f>Votanti!#REF!/26</f>
        <v>#REF!</v>
      </c>
    </row>
    <row r="68" spans="2:2">
      <c r="B68" s="333" t="e">
        <f>Votanti!#REF!/26</f>
        <v>#REF!</v>
      </c>
    </row>
    <row r="69" spans="2:2">
      <c r="B69" s="333" t="e">
        <f>Votanti!#REF!/26</f>
        <v>#REF!</v>
      </c>
    </row>
    <row r="70" spans="2:2">
      <c r="B70" s="333" t="e">
        <f>Votanti!#REF!/26</f>
        <v>#REF!</v>
      </c>
    </row>
    <row r="71" spans="2:2">
      <c r="B71" s="333" t="e">
        <f>Votanti!#REF!/26</f>
        <v>#REF!</v>
      </c>
    </row>
    <row r="72" spans="2:2">
      <c r="B72" s="333" t="e">
        <f>Votanti!#REF!/26</f>
        <v>#REF!</v>
      </c>
    </row>
    <row r="73" spans="2:2">
      <c r="B73" s="333" t="e">
        <f>Votanti!#REF!/26</f>
        <v>#REF!</v>
      </c>
    </row>
    <row r="74" spans="2:2">
      <c r="B74" s="333" t="e">
        <f>Votanti!#REF!/26</f>
        <v>#REF!</v>
      </c>
    </row>
    <row r="75" spans="2:2">
      <c r="B75" s="333" t="e">
        <f>Votanti!#REF!/26</f>
        <v>#REF!</v>
      </c>
    </row>
    <row r="76" spans="2:2">
      <c r="B76" s="333" t="e">
        <f>Votanti!#REF!/26</f>
        <v>#REF!</v>
      </c>
    </row>
    <row r="77" spans="2:2">
      <c r="B77" s="333" t="e">
        <f>Votanti!#REF!/26</f>
        <v>#REF!</v>
      </c>
    </row>
    <row r="78" spans="2:2">
      <c r="B78" s="333" t="e">
        <f>Votanti!#REF!/26</f>
        <v>#REF!</v>
      </c>
    </row>
    <row r="79" spans="2:2">
      <c r="B79" s="333" t="e">
        <f>Votanti!#REF!/26</f>
        <v>#REF!</v>
      </c>
    </row>
    <row r="80" spans="2:2">
      <c r="B80" s="333" t="e">
        <f>Votanti!#REF!/26</f>
        <v>#REF!</v>
      </c>
    </row>
    <row r="81" spans="2:2">
      <c r="B81" s="333"/>
    </row>
    <row r="82" spans="2:2">
      <c r="B82" s="333"/>
    </row>
    <row r="83" spans="2:2">
      <c r="B83" s="333"/>
    </row>
  </sheetData>
  <mergeCells count="12">
    <mergeCell ref="D46:CH46"/>
    <mergeCell ref="D45:W45"/>
    <mergeCell ref="X45:AU45"/>
    <mergeCell ref="AV45:BN45"/>
    <mergeCell ref="BO45:CH45"/>
    <mergeCell ref="D2:CH3"/>
    <mergeCell ref="D4:CH4"/>
    <mergeCell ref="AL12:AM12"/>
    <mergeCell ref="D7:W7"/>
    <mergeCell ref="X7:AU7"/>
    <mergeCell ref="AV7:BN7"/>
    <mergeCell ref="BO7:CH7"/>
  </mergeCells>
  <phoneticPr fontId="1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C46"/>
  <sheetViews>
    <sheetView workbookViewId="0">
      <pane ySplit="9" topLeftCell="A28" activePane="bottomLeft" state="frozen"/>
      <selection pane="bottomLeft" activeCell="ED41" sqref="ED10:ED41"/>
    </sheetView>
  </sheetViews>
  <sheetFormatPr defaultRowHeight="12.75"/>
  <cols>
    <col min="2" max="2" width="15.5703125" bestFit="1" customWidth="1"/>
    <col min="3" max="3" width="6.28515625" bestFit="1" customWidth="1"/>
    <col min="4" max="4" width="4.7109375" customWidth="1"/>
    <col min="5" max="23" width="2.85546875" bestFit="1" customWidth="1"/>
    <col min="24" max="24" width="3" bestFit="1" customWidth="1"/>
    <col min="25" max="25" width="3.28515625" bestFit="1" customWidth="1"/>
    <col min="26" max="28" width="3" bestFit="1" customWidth="1"/>
    <col min="29" max="29" width="4" bestFit="1" customWidth="1"/>
    <col min="30" max="30" width="3" bestFit="1" customWidth="1"/>
    <col min="31" max="31" width="3.28515625" bestFit="1" customWidth="1"/>
    <col min="32" max="33" width="3" bestFit="1" customWidth="1"/>
    <col min="34" max="35" width="4" bestFit="1" customWidth="1"/>
    <col min="36" max="36" width="3" bestFit="1" customWidth="1"/>
    <col min="37" max="37" width="4" bestFit="1" customWidth="1"/>
    <col min="38" max="68" width="3" bestFit="1" customWidth="1"/>
    <col min="69" max="69" width="4" bestFit="1" customWidth="1"/>
    <col min="70" max="86" width="3" bestFit="1" customWidth="1"/>
    <col min="87" max="87" width="4" bestFit="1" customWidth="1"/>
    <col min="88" max="109" width="3" bestFit="1" customWidth="1"/>
    <col min="110" max="111" width="4" bestFit="1" customWidth="1"/>
    <col min="112" max="133" width="3.28515625" bestFit="1" customWidth="1"/>
  </cols>
  <sheetData>
    <row r="1" spans="1:133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33" ht="13.7" customHeight="1">
      <c r="D2" s="531" t="s">
        <v>47</v>
      </c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532"/>
      <c r="BP2" s="532"/>
      <c r="BQ2" s="532"/>
      <c r="BR2" s="532"/>
      <c r="BS2" s="532"/>
      <c r="BT2" s="532"/>
      <c r="BU2" s="532"/>
      <c r="BV2" s="532"/>
      <c r="BW2" s="532"/>
      <c r="BX2" s="532"/>
      <c r="BY2" s="532"/>
      <c r="BZ2" s="532"/>
      <c r="CA2" s="532"/>
      <c r="CB2" s="532"/>
      <c r="CC2" s="532"/>
      <c r="CD2" s="532"/>
      <c r="CE2" s="532"/>
      <c r="CF2" s="532"/>
      <c r="CG2" s="532"/>
      <c r="CH2" s="542"/>
    </row>
    <row r="3" spans="1:133" ht="13.7" customHeight="1">
      <c r="D3" s="531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2"/>
      <c r="BR3" s="532"/>
      <c r="BS3" s="532"/>
      <c r="BT3" s="532"/>
      <c r="BU3" s="532"/>
      <c r="BV3" s="532"/>
      <c r="BW3" s="532"/>
      <c r="BX3" s="532"/>
      <c r="BY3" s="532"/>
      <c r="BZ3" s="532"/>
      <c r="CA3" s="532"/>
      <c r="CB3" s="532"/>
      <c r="CC3" s="532"/>
      <c r="CD3" s="532"/>
      <c r="CE3" s="532"/>
      <c r="CF3" s="532"/>
      <c r="CG3" s="532"/>
      <c r="CH3" s="542"/>
    </row>
    <row r="4" spans="1:133">
      <c r="D4" s="574" t="s">
        <v>298</v>
      </c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575"/>
      <c r="AT4" s="575"/>
      <c r="AU4" s="575"/>
      <c r="AV4" s="575"/>
      <c r="AW4" s="575"/>
      <c r="AX4" s="575"/>
      <c r="AY4" s="575"/>
      <c r="AZ4" s="575"/>
      <c r="BA4" s="575"/>
      <c r="BB4" s="575"/>
      <c r="BC4" s="575"/>
      <c r="BD4" s="575"/>
      <c r="BE4" s="575"/>
      <c r="BF4" s="575"/>
      <c r="BG4" s="575"/>
      <c r="BH4" s="575"/>
      <c r="BI4" s="575"/>
      <c r="BJ4" s="575"/>
      <c r="BK4" s="575"/>
      <c r="BL4" s="575"/>
      <c r="BM4" s="575"/>
      <c r="BN4" s="575"/>
      <c r="BO4" s="575"/>
      <c r="BP4" s="575"/>
      <c r="BQ4" s="575"/>
      <c r="BR4" s="575"/>
      <c r="BS4" s="575"/>
      <c r="BT4" s="575"/>
      <c r="BU4" s="575"/>
      <c r="BV4" s="575"/>
      <c r="BW4" s="575"/>
      <c r="BX4" s="575"/>
      <c r="BY4" s="575"/>
      <c r="BZ4" s="575"/>
      <c r="CA4" s="575"/>
      <c r="CB4" s="575"/>
      <c r="CC4" s="575"/>
      <c r="CD4" s="575"/>
      <c r="CE4" s="575"/>
      <c r="CF4" s="575"/>
      <c r="CG4" s="575"/>
      <c r="CH4" s="576"/>
    </row>
    <row r="5" spans="1:133" ht="13.5" thickBot="1">
      <c r="D5" s="77" t="s">
        <v>48</v>
      </c>
      <c r="E5" s="78"/>
      <c r="F5" s="79"/>
      <c r="G5" s="65"/>
      <c r="H5" s="79"/>
      <c r="I5" s="79"/>
      <c r="J5" s="20"/>
      <c r="K5" s="20"/>
      <c r="L5" s="20"/>
      <c r="M5" s="65"/>
      <c r="N5" s="65"/>
      <c r="O5" s="79"/>
      <c r="P5" s="79"/>
      <c r="Q5" s="20"/>
      <c r="R5" s="20"/>
      <c r="S5" s="20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33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33" ht="13.5" thickBot="1">
      <c r="D7" s="589" t="s">
        <v>297</v>
      </c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  <c r="X7" s="590"/>
      <c r="Y7" s="590"/>
      <c r="Z7" s="590"/>
      <c r="AA7" s="591"/>
      <c r="AB7" s="592" t="s">
        <v>344</v>
      </c>
      <c r="AC7" s="593"/>
      <c r="AD7" s="593"/>
      <c r="AE7" s="593"/>
      <c r="AF7" s="593"/>
      <c r="AG7" s="593"/>
      <c r="AH7" s="593"/>
      <c r="AI7" s="593"/>
      <c r="AJ7" s="593"/>
      <c r="AK7" s="593"/>
      <c r="AL7" s="593"/>
      <c r="AM7" s="593"/>
      <c r="AN7" s="593"/>
      <c r="AO7" s="593"/>
      <c r="AP7" s="593"/>
      <c r="AQ7" s="593"/>
      <c r="AR7" s="593"/>
      <c r="AS7" s="593"/>
      <c r="AT7" s="593"/>
      <c r="AU7" s="593"/>
      <c r="AV7" s="593"/>
      <c r="AW7" s="593"/>
      <c r="AX7" s="594"/>
      <c r="AY7" s="592" t="s">
        <v>378</v>
      </c>
      <c r="AZ7" s="593"/>
      <c r="BA7" s="593"/>
      <c r="BB7" s="593"/>
      <c r="BC7" s="593"/>
      <c r="BD7" s="593"/>
      <c r="BE7" s="593"/>
      <c r="BF7" s="593"/>
      <c r="BG7" s="593"/>
      <c r="BH7" s="593"/>
      <c r="BI7" s="593"/>
      <c r="BJ7" s="593"/>
      <c r="BK7" s="593"/>
      <c r="BL7" s="593"/>
      <c r="BM7" s="593"/>
      <c r="BN7" s="593"/>
      <c r="BO7" s="593"/>
      <c r="BP7" s="594"/>
      <c r="BQ7" s="592" t="s">
        <v>409</v>
      </c>
      <c r="BR7" s="593"/>
      <c r="BS7" s="593"/>
      <c r="BT7" s="593"/>
      <c r="BU7" s="593"/>
      <c r="BV7" s="593"/>
      <c r="BW7" s="593"/>
      <c r="BX7" s="593"/>
      <c r="BY7" s="593"/>
      <c r="BZ7" s="593"/>
      <c r="CA7" s="593"/>
      <c r="CB7" s="593"/>
      <c r="CC7" s="593"/>
      <c r="CD7" s="593"/>
      <c r="CE7" s="593"/>
      <c r="CF7" s="593"/>
      <c r="CG7" s="593"/>
      <c r="CH7" s="594"/>
      <c r="CI7" s="592" t="s">
        <v>447</v>
      </c>
      <c r="CJ7" s="593"/>
      <c r="CK7" s="593"/>
      <c r="CL7" s="593"/>
      <c r="CM7" s="593"/>
      <c r="CN7" s="593"/>
      <c r="CO7" s="593"/>
      <c r="CP7" s="593"/>
      <c r="CQ7" s="593"/>
      <c r="CR7" s="593"/>
      <c r="CS7" s="593"/>
      <c r="CT7" s="593"/>
      <c r="CU7" s="593"/>
      <c r="CV7" s="593"/>
      <c r="CW7" s="593"/>
      <c r="CX7" s="593"/>
      <c r="CY7" s="593"/>
      <c r="CZ7" s="593"/>
      <c r="DA7" s="593"/>
      <c r="DB7" s="593"/>
      <c r="DC7" s="593"/>
      <c r="DD7" s="593"/>
      <c r="DE7" s="594"/>
      <c r="DF7" s="595" t="s">
        <v>484</v>
      </c>
      <c r="DG7" s="596"/>
      <c r="DH7" s="596"/>
      <c r="DI7" s="596"/>
      <c r="DJ7" s="596"/>
      <c r="DK7" s="596"/>
      <c r="DL7" s="596"/>
      <c r="DM7" s="596"/>
      <c r="DN7" s="596"/>
      <c r="DO7" s="596"/>
      <c r="DP7" s="596"/>
      <c r="DQ7" s="596"/>
      <c r="DR7" s="596"/>
      <c r="DS7" s="596"/>
      <c r="DT7" s="596"/>
      <c r="DU7" s="596"/>
      <c r="DV7" s="596"/>
      <c r="DW7" s="596"/>
      <c r="DX7" s="596"/>
      <c r="DY7" s="596"/>
      <c r="DZ7" s="596"/>
      <c r="EA7" s="596"/>
      <c r="EB7" s="596"/>
      <c r="EC7" s="597"/>
    </row>
    <row r="8" spans="1:133" ht="72.75">
      <c r="A8" s="30"/>
      <c r="B8" s="62"/>
      <c r="C8" s="268"/>
      <c r="D8" s="254" t="s">
        <v>255</v>
      </c>
      <c r="E8" s="253" t="s">
        <v>256</v>
      </c>
      <c r="F8" s="253" t="s">
        <v>257</v>
      </c>
      <c r="G8" s="253" t="s">
        <v>258</v>
      </c>
      <c r="H8" s="253" t="s">
        <v>259</v>
      </c>
      <c r="I8" s="253" t="s">
        <v>260</v>
      </c>
      <c r="J8" s="253" t="s">
        <v>261</v>
      </c>
      <c r="K8" s="253" t="s">
        <v>262</v>
      </c>
      <c r="L8" s="253" t="s">
        <v>263</v>
      </c>
      <c r="M8" s="253" t="s">
        <v>264</v>
      </c>
      <c r="N8" s="253" t="s">
        <v>265</v>
      </c>
      <c r="O8" s="253" t="s">
        <v>266</v>
      </c>
      <c r="P8" s="253" t="s">
        <v>267</v>
      </c>
      <c r="Q8" s="253" t="s">
        <v>268</v>
      </c>
      <c r="R8" s="253" t="s">
        <v>269</v>
      </c>
      <c r="S8" s="253" t="s">
        <v>270</v>
      </c>
      <c r="T8" s="253" t="s">
        <v>271</v>
      </c>
      <c r="U8" s="253" t="s">
        <v>272</v>
      </c>
      <c r="V8" s="253" t="s">
        <v>273</v>
      </c>
      <c r="W8" s="253" t="s">
        <v>274</v>
      </c>
      <c r="X8" s="253" t="s">
        <v>275</v>
      </c>
      <c r="Y8" s="253" t="s">
        <v>276</v>
      </c>
      <c r="Z8" s="253" t="s">
        <v>277</v>
      </c>
      <c r="AA8" s="255" t="s">
        <v>278</v>
      </c>
      <c r="AB8" s="73" t="s">
        <v>299</v>
      </c>
      <c r="AC8" s="72" t="s">
        <v>300</v>
      </c>
      <c r="AD8" s="72" t="s">
        <v>301</v>
      </c>
      <c r="AE8" s="72" t="s">
        <v>302</v>
      </c>
      <c r="AF8" s="72" t="s">
        <v>303</v>
      </c>
      <c r="AG8" s="72" t="s">
        <v>304</v>
      </c>
      <c r="AH8" s="72" t="s">
        <v>305</v>
      </c>
      <c r="AI8" s="72" t="s">
        <v>306</v>
      </c>
      <c r="AJ8" s="72" t="s">
        <v>307</v>
      </c>
      <c r="AK8" s="72" t="s">
        <v>308</v>
      </c>
      <c r="AL8" s="72" t="s">
        <v>309</v>
      </c>
      <c r="AM8" s="72" t="s">
        <v>310</v>
      </c>
      <c r="AN8" s="72" t="s">
        <v>311</v>
      </c>
      <c r="AO8" s="72" t="s">
        <v>312</v>
      </c>
      <c r="AP8" s="72" t="s">
        <v>313</v>
      </c>
      <c r="AQ8" s="72" t="s">
        <v>314</v>
      </c>
      <c r="AR8" s="72" t="s">
        <v>315</v>
      </c>
      <c r="AS8" s="72" t="s">
        <v>316</v>
      </c>
      <c r="AT8" s="72" t="s">
        <v>317</v>
      </c>
      <c r="AU8" s="72" t="s">
        <v>318</v>
      </c>
      <c r="AV8" s="72" t="s">
        <v>319</v>
      </c>
      <c r="AW8" s="72" t="s">
        <v>320</v>
      </c>
      <c r="AX8" s="74" t="s">
        <v>321</v>
      </c>
      <c r="AY8" s="259" t="s">
        <v>345</v>
      </c>
      <c r="AZ8" s="72" t="s">
        <v>346</v>
      </c>
      <c r="BA8" s="72" t="s">
        <v>347</v>
      </c>
      <c r="BB8" s="72" t="s">
        <v>216</v>
      </c>
      <c r="BC8" s="72" t="s">
        <v>348</v>
      </c>
      <c r="BD8" s="72" t="s">
        <v>349</v>
      </c>
      <c r="BE8" s="72" t="s">
        <v>350</v>
      </c>
      <c r="BF8" s="72" t="s">
        <v>351</v>
      </c>
      <c r="BG8" s="72" t="s">
        <v>352</v>
      </c>
      <c r="BH8" s="72" t="s">
        <v>353</v>
      </c>
      <c r="BI8" s="72" t="s">
        <v>354</v>
      </c>
      <c r="BJ8" s="72" t="s">
        <v>355</v>
      </c>
      <c r="BK8" s="72" t="s">
        <v>356</v>
      </c>
      <c r="BL8" s="72" t="s">
        <v>357</v>
      </c>
      <c r="BM8" s="72" t="s">
        <v>358</v>
      </c>
      <c r="BN8" s="258" t="s">
        <v>359</v>
      </c>
      <c r="BO8" s="258" t="s">
        <v>360</v>
      </c>
      <c r="BP8" s="74" t="s">
        <v>361</v>
      </c>
      <c r="BQ8" s="73" t="s">
        <v>379</v>
      </c>
      <c r="BR8" s="72" t="s">
        <v>380</v>
      </c>
      <c r="BS8" s="72" t="s">
        <v>381</v>
      </c>
      <c r="BT8" s="72" t="s">
        <v>382</v>
      </c>
      <c r="BU8" s="72" t="s">
        <v>383</v>
      </c>
      <c r="BV8" s="72" t="s">
        <v>384</v>
      </c>
      <c r="BW8" s="72" t="s">
        <v>385</v>
      </c>
      <c r="BX8" s="72" t="s">
        <v>309</v>
      </c>
      <c r="BY8" s="72" t="s">
        <v>386</v>
      </c>
      <c r="BZ8" s="72" t="s">
        <v>387</v>
      </c>
      <c r="CA8" s="72" t="s">
        <v>388</v>
      </c>
      <c r="CB8" s="72" t="s">
        <v>389</v>
      </c>
      <c r="CC8" s="72" t="s">
        <v>390</v>
      </c>
      <c r="CD8" s="72" t="s">
        <v>391</v>
      </c>
      <c r="CE8" s="72" t="s">
        <v>392</v>
      </c>
      <c r="CF8" s="72" t="s">
        <v>393</v>
      </c>
      <c r="CG8" s="72" t="s">
        <v>394</v>
      </c>
      <c r="CH8" s="74" t="s">
        <v>395</v>
      </c>
      <c r="CI8" s="73" t="s">
        <v>410</v>
      </c>
      <c r="CJ8" s="72" t="s">
        <v>411</v>
      </c>
      <c r="CK8" s="72" t="s">
        <v>412</v>
      </c>
      <c r="CL8" s="72" t="s">
        <v>413</v>
      </c>
      <c r="CM8" s="72" t="s">
        <v>414</v>
      </c>
      <c r="CN8" s="72" t="s">
        <v>415</v>
      </c>
      <c r="CO8" s="72" t="s">
        <v>416</v>
      </c>
      <c r="CP8" s="72" t="s">
        <v>417</v>
      </c>
      <c r="CQ8" s="72" t="s">
        <v>418</v>
      </c>
      <c r="CR8" s="72" t="s">
        <v>419</v>
      </c>
      <c r="CS8" s="72" t="s">
        <v>420</v>
      </c>
      <c r="CT8" s="72" t="s">
        <v>421</v>
      </c>
      <c r="CU8" s="72" t="s">
        <v>422</v>
      </c>
      <c r="CV8" s="72" t="s">
        <v>423</v>
      </c>
      <c r="CW8" s="72" t="s">
        <v>424</v>
      </c>
      <c r="CX8" s="72" t="s">
        <v>425</v>
      </c>
      <c r="CY8" s="72" t="s">
        <v>426</v>
      </c>
      <c r="CZ8" s="72" t="s">
        <v>427</v>
      </c>
      <c r="DA8" s="72" t="s">
        <v>428</v>
      </c>
      <c r="DB8" s="72" t="s">
        <v>429</v>
      </c>
      <c r="DC8" s="72" t="s">
        <v>430</v>
      </c>
      <c r="DD8" s="72" t="s">
        <v>431</v>
      </c>
      <c r="DE8" s="74" t="s">
        <v>432</v>
      </c>
      <c r="DF8" s="254" t="s">
        <v>448</v>
      </c>
      <c r="DG8" s="253" t="s">
        <v>449</v>
      </c>
      <c r="DH8" s="253" t="s">
        <v>450</v>
      </c>
      <c r="DI8" s="253" t="s">
        <v>451</v>
      </c>
      <c r="DJ8" s="253" t="s">
        <v>452</v>
      </c>
      <c r="DK8" s="253" t="s">
        <v>453</v>
      </c>
      <c r="DL8" s="253" t="s">
        <v>454</v>
      </c>
      <c r="DM8" s="253" t="s">
        <v>455</v>
      </c>
      <c r="DN8" s="253" t="s">
        <v>456</v>
      </c>
      <c r="DO8" s="253" t="s">
        <v>457</v>
      </c>
      <c r="DP8" s="253" t="s">
        <v>458</v>
      </c>
      <c r="DQ8" s="253" t="s">
        <v>459</v>
      </c>
      <c r="DR8" s="253" t="s">
        <v>460</v>
      </c>
      <c r="DS8" s="253" t="s">
        <v>461</v>
      </c>
      <c r="DT8" s="253" t="s">
        <v>462</v>
      </c>
      <c r="DU8" s="253" t="s">
        <v>463</v>
      </c>
      <c r="DV8" s="253" t="s">
        <v>464</v>
      </c>
      <c r="DW8" s="253" t="s">
        <v>465</v>
      </c>
      <c r="DX8" s="253" t="s">
        <v>466</v>
      </c>
      <c r="DY8" s="253" t="s">
        <v>467</v>
      </c>
      <c r="DZ8" s="253" t="s">
        <v>468</v>
      </c>
      <c r="EA8" s="253" t="s">
        <v>469</v>
      </c>
      <c r="EB8" s="253" t="s">
        <v>470</v>
      </c>
      <c r="EC8" s="255" t="s">
        <v>471</v>
      </c>
    </row>
    <row r="9" spans="1:133" ht="89.25" thickBot="1">
      <c r="A9" s="81" t="s">
        <v>1</v>
      </c>
      <c r="B9" s="82" t="s">
        <v>246</v>
      </c>
      <c r="C9" s="269" t="s">
        <v>3</v>
      </c>
      <c r="D9" s="263" t="s">
        <v>279</v>
      </c>
      <c r="E9" s="264" t="s">
        <v>280</v>
      </c>
      <c r="F9" s="264" t="s">
        <v>281</v>
      </c>
      <c r="G9" s="264" t="s">
        <v>118</v>
      </c>
      <c r="H9" s="264" t="s">
        <v>282</v>
      </c>
      <c r="I9" s="264" t="s">
        <v>114</v>
      </c>
      <c r="J9" s="264" t="s">
        <v>283</v>
      </c>
      <c r="K9" s="264" t="s">
        <v>284</v>
      </c>
      <c r="L9" s="264" t="s">
        <v>285</v>
      </c>
      <c r="M9" s="264" t="s">
        <v>286</v>
      </c>
      <c r="N9" s="264" t="s">
        <v>287</v>
      </c>
      <c r="O9" s="264" t="s">
        <v>288</v>
      </c>
      <c r="P9" s="264" t="s">
        <v>108</v>
      </c>
      <c r="Q9" s="264" t="s">
        <v>289</v>
      </c>
      <c r="R9" s="264" t="s">
        <v>290</v>
      </c>
      <c r="S9" s="264" t="s">
        <v>237</v>
      </c>
      <c r="T9" s="264" t="s">
        <v>291</v>
      </c>
      <c r="U9" s="264" t="s">
        <v>292</v>
      </c>
      <c r="V9" s="264" t="s">
        <v>293</v>
      </c>
      <c r="W9" s="264" t="s">
        <v>294</v>
      </c>
      <c r="X9" s="264" t="s">
        <v>288</v>
      </c>
      <c r="Y9" s="264" t="s">
        <v>295</v>
      </c>
      <c r="Z9" s="264" t="s">
        <v>296</v>
      </c>
      <c r="AA9" s="265" t="s">
        <v>114</v>
      </c>
      <c r="AB9" s="86" t="s">
        <v>322</v>
      </c>
      <c r="AC9" s="84" t="s">
        <v>323</v>
      </c>
      <c r="AD9" s="84" t="s">
        <v>324</v>
      </c>
      <c r="AE9" s="84" t="s">
        <v>325</v>
      </c>
      <c r="AF9" s="84" t="s">
        <v>326</v>
      </c>
      <c r="AG9" s="84" t="s">
        <v>327</v>
      </c>
      <c r="AH9" s="84" t="s">
        <v>328</v>
      </c>
      <c r="AI9" s="84" t="s">
        <v>329</v>
      </c>
      <c r="AJ9" s="84" t="s">
        <v>330</v>
      </c>
      <c r="AK9" s="84" t="s">
        <v>331</v>
      </c>
      <c r="AL9" s="84" t="s">
        <v>332</v>
      </c>
      <c r="AM9" s="84" t="s">
        <v>333</v>
      </c>
      <c r="AN9" s="84" t="s">
        <v>334</v>
      </c>
      <c r="AO9" s="84" t="s">
        <v>335</v>
      </c>
      <c r="AP9" s="84" t="s">
        <v>336</v>
      </c>
      <c r="AQ9" s="84" t="s">
        <v>337</v>
      </c>
      <c r="AR9" s="84" t="s">
        <v>338</v>
      </c>
      <c r="AS9" s="84" t="s">
        <v>339</v>
      </c>
      <c r="AT9" s="84" t="s">
        <v>340</v>
      </c>
      <c r="AU9" s="84" t="s">
        <v>331</v>
      </c>
      <c r="AV9" s="84" t="s">
        <v>341</v>
      </c>
      <c r="AW9" s="84" t="s">
        <v>342</v>
      </c>
      <c r="AX9" s="85" t="s">
        <v>343</v>
      </c>
      <c r="AY9" s="266" t="s">
        <v>362</v>
      </c>
      <c r="AZ9" s="84" t="s">
        <v>363</v>
      </c>
      <c r="BA9" s="84" t="s">
        <v>364</v>
      </c>
      <c r="BB9" s="84" t="s">
        <v>365</v>
      </c>
      <c r="BC9" s="84" t="s">
        <v>114</v>
      </c>
      <c r="BD9" s="84" t="s">
        <v>366</v>
      </c>
      <c r="BE9" s="84" t="s">
        <v>118</v>
      </c>
      <c r="BF9" s="84" t="s">
        <v>367</v>
      </c>
      <c r="BG9" s="84" t="s">
        <v>368</v>
      </c>
      <c r="BH9" s="84" t="s">
        <v>369</v>
      </c>
      <c r="BI9" s="84" t="s">
        <v>370</v>
      </c>
      <c r="BJ9" s="84" t="s">
        <v>371</v>
      </c>
      <c r="BK9" s="84" t="s">
        <v>372</v>
      </c>
      <c r="BL9" s="84" t="s">
        <v>373</v>
      </c>
      <c r="BM9" s="84" t="s">
        <v>374</v>
      </c>
      <c r="BN9" s="258" t="s">
        <v>375</v>
      </c>
      <c r="BO9" s="258" t="s">
        <v>376</v>
      </c>
      <c r="BP9" s="85" t="s">
        <v>377</v>
      </c>
      <c r="BQ9" s="86" t="s">
        <v>335</v>
      </c>
      <c r="BR9" s="84" t="s">
        <v>396</v>
      </c>
      <c r="BS9" s="84" t="s">
        <v>397</v>
      </c>
      <c r="BT9" s="84" t="s">
        <v>398</v>
      </c>
      <c r="BU9" s="84" t="s">
        <v>399</v>
      </c>
      <c r="BV9" s="84" t="s">
        <v>400</v>
      </c>
      <c r="BW9" s="84" t="s">
        <v>401</v>
      </c>
      <c r="BX9" s="84" t="s">
        <v>322</v>
      </c>
      <c r="BY9" s="84" t="s">
        <v>402</v>
      </c>
      <c r="BZ9" s="84" t="s">
        <v>403</v>
      </c>
      <c r="CA9" s="84" t="s">
        <v>404</v>
      </c>
      <c r="CB9" s="84" t="s">
        <v>342</v>
      </c>
      <c r="CC9" s="84" t="s">
        <v>405</v>
      </c>
      <c r="CD9" s="84" t="s">
        <v>406</v>
      </c>
      <c r="CE9" s="84" t="s">
        <v>397</v>
      </c>
      <c r="CF9" s="84" t="s">
        <v>407</v>
      </c>
      <c r="CG9" s="84" t="s">
        <v>408</v>
      </c>
      <c r="CH9" s="85" t="s">
        <v>342</v>
      </c>
      <c r="CI9" s="86" t="s">
        <v>1047</v>
      </c>
      <c r="CJ9" s="84" t="s">
        <v>433</v>
      </c>
      <c r="CK9" s="84" t="s">
        <v>434</v>
      </c>
      <c r="CL9" s="84" t="s">
        <v>435</v>
      </c>
      <c r="CM9" s="84" t="s">
        <v>149</v>
      </c>
      <c r="CN9" s="84" t="s">
        <v>436</v>
      </c>
      <c r="CO9" s="84" t="s">
        <v>437</v>
      </c>
      <c r="CP9" s="84" t="s">
        <v>438</v>
      </c>
      <c r="CQ9" s="84" t="s">
        <v>439</v>
      </c>
      <c r="CR9" s="84" t="s">
        <v>440</v>
      </c>
      <c r="CS9" s="84" t="s">
        <v>441</v>
      </c>
      <c r="CT9" s="84" t="s">
        <v>109</v>
      </c>
      <c r="CU9" s="84" t="s">
        <v>283</v>
      </c>
      <c r="CV9" s="84" t="s">
        <v>442</v>
      </c>
      <c r="CW9" s="84" t="s">
        <v>443</v>
      </c>
      <c r="CX9" s="84" t="s">
        <v>444</v>
      </c>
      <c r="CY9" s="84" t="s">
        <v>116</v>
      </c>
      <c r="CZ9" s="84" t="s">
        <v>116</v>
      </c>
      <c r="DA9" s="84" t="s">
        <v>284</v>
      </c>
      <c r="DB9" s="84" t="s">
        <v>445</v>
      </c>
      <c r="DC9" s="84" t="s">
        <v>151</v>
      </c>
      <c r="DD9" s="84" t="s">
        <v>281</v>
      </c>
      <c r="DE9" s="85" t="s">
        <v>446</v>
      </c>
      <c r="DF9" s="263" t="s">
        <v>472</v>
      </c>
      <c r="DG9" s="264" t="s">
        <v>115</v>
      </c>
      <c r="DH9" s="264" t="s">
        <v>365</v>
      </c>
      <c r="DI9" s="264" t="s">
        <v>473</v>
      </c>
      <c r="DJ9" s="264" t="s">
        <v>474</v>
      </c>
      <c r="DK9" s="264" t="s">
        <v>237</v>
      </c>
      <c r="DL9" s="264" t="s">
        <v>475</v>
      </c>
      <c r="DM9" s="264" t="s">
        <v>476</v>
      </c>
      <c r="DN9" s="264" t="s">
        <v>283</v>
      </c>
      <c r="DO9" s="264" t="s">
        <v>477</v>
      </c>
      <c r="DP9" s="264" t="s">
        <v>158</v>
      </c>
      <c r="DQ9" s="264" t="s">
        <v>478</v>
      </c>
      <c r="DR9" s="264" t="s">
        <v>479</v>
      </c>
      <c r="DS9" s="264" t="s">
        <v>445</v>
      </c>
      <c r="DT9" s="264" t="s">
        <v>476</v>
      </c>
      <c r="DU9" s="264" t="s">
        <v>480</v>
      </c>
      <c r="DV9" s="264" t="s">
        <v>235</v>
      </c>
      <c r="DW9" s="264" t="s">
        <v>476</v>
      </c>
      <c r="DX9" s="264" t="s">
        <v>445</v>
      </c>
      <c r="DY9" s="264" t="s">
        <v>481</v>
      </c>
      <c r="DZ9" s="264" t="s">
        <v>164</v>
      </c>
      <c r="EA9" s="264" t="s">
        <v>236</v>
      </c>
      <c r="EB9" s="264" t="s">
        <v>482</v>
      </c>
      <c r="EC9" s="265" t="s">
        <v>483</v>
      </c>
    </row>
    <row r="10" spans="1:133" ht="12.4" customHeight="1">
      <c r="A10" s="48">
        <v>1</v>
      </c>
      <c r="B10" s="49" t="s">
        <v>14</v>
      </c>
      <c r="C10" s="260">
        <f>Votanti!D12</f>
        <v>568</v>
      </c>
      <c r="D10" s="270">
        <v>2</v>
      </c>
      <c r="E10" s="270">
        <v>0</v>
      </c>
      <c r="F10" s="270">
        <v>0</v>
      </c>
      <c r="G10" s="270">
        <v>0</v>
      </c>
      <c r="H10" s="270">
        <v>0</v>
      </c>
      <c r="I10" s="270">
        <v>0</v>
      </c>
      <c r="J10" s="270">
        <v>0</v>
      </c>
      <c r="K10" s="270">
        <v>0</v>
      </c>
      <c r="L10" s="270">
        <v>0</v>
      </c>
      <c r="M10" s="270">
        <v>0</v>
      </c>
      <c r="N10" s="270">
        <v>0</v>
      </c>
      <c r="O10" s="270">
        <v>0</v>
      </c>
      <c r="P10" s="270">
        <v>0</v>
      </c>
      <c r="Q10" s="270">
        <v>0</v>
      </c>
      <c r="R10" s="270">
        <v>0</v>
      </c>
      <c r="S10" s="270">
        <v>1</v>
      </c>
      <c r="T10" s="270">
        <v>0</v>
      </c>
      <c r="U10" s="270">
        <v>0</v>
      </c>
      <c r="V10" s="270">
        <v>0</v>
      </c>
      <c r="W10" s="270">
        <v>0</v>
      </c>
      <c r="X10" s="270">
        <v>0</v>
      </c>
      <c r="Y10" s="270">
        <v>0</v>
      </c>
      <c r="Z10" s="270">
        <v>0</v>
      </c>
      <c r="AA10" s="270">
        <v>0</v>
      </c>
      <c r="AB10" s="235">
        <v>0</v>
      </c>
      <c r="AC10" s="235">
        <v>8</v>
      </c>
      <c r="AD10" s="235">
        <v>0</v>
      </c>
      <c r="AE10" s="235">
        <v>0</v>
      </c>
      <c r="AF10" s="235">
        <v>0</v>
      </c>
      <c r="AG10" s="235">
        <v>0</v>
      </c>
      <c r="AH10" s="235">
        <v>13</v>
      </c>
      <c r="AI10" s="235">
        <v>7</v>
      </c>
      <c r="AJ10" s="235">
        <v>0</v>
      </c>
      <c r="AK10" s="235">
        <v>13</v>
      </c>
      <c r="AL10" s="235">
        <v>0</v>
      </c>
      <c r="AM10" s="235">
        <v>0</v>
      </c>
      <c r="AN10" s="235">
        <v>0</v>
      </c>
      <c r="AO10" s="235">
        <v>0</v>
      </c>
      <c r="AP10" s="235">
        <v>0</v>
      </c>
      <c r="AQ10" s="235">
        <v>0</v>
      </c>
      <c r="AR10" s="235">
        <v>0</v>
      </c>
      <c r="AS10" s="235">
        <v>7</v>
      </c>
      <c r="AT10" s="235">
        <v>0</v>
      </c>
      <c r="AU10" s="235">
        <v>3</v>
      </c>
      <c r="AV10" s="235">
        <v>0</v>
      </c>
      <c r="AW10" s="235">
        <v>0</v>
      </c>
      <c r="AX10" s="235">
        <v>0</v>
      </c>
      <c r="AY10" s="235">
        <v>9</v>
      </c>
      <c r="AZ10" s="235">
        <v>4</v>
      </c>
      <c r="BA10" s="235">
        <v>0</v>
      </c>
      <c r="BB10" s="235">
        <v>0</v>
      </c>
      <c r="BC10" s="235">
        <v>0</v>
      </c>
      <c r="BD10" s="235">
        <v>0</v>
      </c>
      <c r="BE10" s="235">
        <v>0</v>
      </c>
      <c r="BF10" s="235">
        <v>0</v>
      </c>
      <c r="BG10" s="235">
        <v>0</v>
      </c>
      <c r="BH10" s="235">
        <v>0</v>
      </c>
      <c r="BI10" s="235">
        <v>0</v>
      </c>
      <c r="BJ10" s="235">
        <v>0</v>
      </c>
      <c r="BK10" s="235">
        <v>0</v>
      </c>
      <c r="BL10" s="235">
        <v>2</v>
      </c>
      <c r="BM10" s="235">
        <v>0</v>
      </c>
      <c r="BN10" s="235">
        <v>2</v>
      </c>
      <c r="BO10" s="235">
        <v>1</v>
      </c>
      <c r="BP10" s="235">
        <v>0</v>
      </c>
      <c r="BQ10" s="235">
        <v>4</v>
      </c>
      <c r="BR10" s="235">
        <v>0</v>
      </c>
      <c r="BS10" s="235">
        <v>0</v>
      </c>
      <c r="BT10" s="235">
        <v>0</v>
      </c>
      <c r="BU10" s="235">
        <v>0</v>
      </c>
      <c r="BV10" s="235">
        <v>0</v>
      </c>
      <c r="BW10" s="235">
        <v>0</v>
      </c>
      <c r="BX10" s="235">
        <v>0</v>
      </c>
      <c r="BY10" s="235">
        <v>0</v>
      </c>
      <c r="BZ10" s="235">
        <v>0</v>
      </c>
      <c r="CA10" s="235">
        <v>0</v>
      </c>
      <c r="CB10" s="235">
        <v>0</v>
      </c>
      <c r="CC10" s="235">
        <v>0</v>
      </c>
      <c r="CD10" s="235">
        <v>0</v>
      </c>
      <c r="CE10" s="235">
        <v>0</v>
      </c>
      <c r="CF10" s="235">
        <v>0</v>
      </c>
      <c r="CG10" s="235">
        <v>0</v>
      </c>
      <c r="CH10" s="235">
        <v>0</v>
      </c>
      <c r="CI10" s="32">
        <v>0</v>
      </c>
      <c r="CJ10" s="32">
        <v>6</v>
      </c>
      <c r="CK10" s="32">
        <v>2</v>
      </c>
      <c r="CL10" s="32">
        <v>1</v>
      </c>
      <c r="CM10" s="32">
        <v>0</v>
      </c>
      <c r="CN10" s="32">
        <v>4</v>
      </c>
      <c r="CO10" s="32">
        <v>0</v>
      </c>
      <c r="CP10" s="32">
        <v>0</v>
      </c>
      <c r="CQ10" s="32">
        <v>0</v>
      </c>
      <c r="CR10" s="32">
        <v>0</v>
      </c>
      <c r="CS10" s="32">
        <v>3</v>
      </c>
      <c r="CT10" s="32">
        <v>0</v>
      </c>
      <c r="CU10" s="32">
        <v>0</v>
      </c>
      <c r="CV10" s="32">
        <v>0</v>
      </c>
      <c r="CW10" s="32">
        <v>0</v>
      </c>
      <c r="CX10" s="32">
        <v>0</v>
      </c>
      <c r="CY10" s="32">
        <v>1</v>
      </c>
      <c r="CZ10" s="32">
        <v>0</v>
      </c>
      <c r="DA10" s="32">
        <v>0</v>
      </c>
      <c r="DB10" s="32">
        <v>0</v>
      </c>
      <c r="DC10" s="32">
        <v>0</v>
      </c>
      <c r="DD10" s="32">
        <v>0</v>
      </c>
      <c r="DE10" s="32">
        <v>0</v>
      </c>
      <c r="DF10" s="32">
        <v>10</v>
      </c>
      <c r="DG10" s="32">
        <v>7</v>
      </c>
      <c r="DH10" s="32">
        <v>2</v>
      </c>
      <c r="DI10" s="32">
        <v>1</v>
      </c>
      <c r="DJ10" s="32">
        <v>2</v>
      </c>
      <c r="DK10" s="32">
        <v>0</v>
      </c>
      <c r="DL10" s="32">
        <v>0</v>
      </c>
      <c r="DM10" s="32">
        <v>1</v>
      </c>
      <c r="DN10" s="32">
        <v>0</v>
      </c>
      <c r="DO10" s="32">
        <v>0</v>
      </c>
      <c r="DP10" s="32">
        <v>0</v>
      </c>
      <c r="DQ10" s="32">
        <v>0</v>
      </c>
      <c r="DR10" s="32">
        <v>0</v>
      </c>
      <c r="DS10" s="32">
        <v>0</v>
      </c>
      <c r="DT10" s="32">
        <v>0</v>
      </c>
      <c r="DU10" s="32">
        <v>0</v>
      </c>
      <c r="DV10" s="32">
        <v>2</v>
      </c>
      <c r="DW10" s="32">
        <v>0</v>
      </c>
      <c r="DX10" s="32">
        <v>0</v>
      </c>
      <c r="DY10" s="32">
        <v>0</v>
      </c>
      <c r="DZ10" s="32">
        <v>0</v>
      </c>
      <c r="EA10" s="32">
        <v>0</v>
      </c>
      <c r="EB10" s="32">
        <v>0</v>
      </c>
      <c r="EC10" s="32">
        <v>12</v>
      </c>
    </row>
    <row r="11" spans="1:133" ht="12.4" customHeight="1">
      <c r="A11" s="26">
        <v>2</v>
      </c>
      <c r="B11" s="36" t="s">
        <v>14</v>
      </c>
      <c r="C11" s="261">
        <f>Votanti!D13</f>
        <v>645</v>
      </c>
      <c r="D11" s="235">
        <v>0</v>
      </c>
      <c r="E11" s="235">
        <v>0</v>
      </c>
      <c r="F11" s="235">
        <v>0</v>
      </c>
      <c r="G11" s="235">
        <v>0</v>
      </c>
      <c r="H11" s="235">
        <v>0</v>
      </c>
      <c r="I11" s="235">
        <v>0</v>
      </c>
      <c r="J11" s="235">
        <v>0</v>
      </c>
      <c r="K11" s="235">
        <v>0</v>
      </c>
      <c r="L11" s="235">
        <v>1</v>
      </c>
      <c r="M11" s="235">
        <v>0</v>
      </c>
      <c r="N11" s="235">
        <v>0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1</v>
      </c>
      <c r="Y11" s="235">
        <v>0</v>
      </c>
      <c r="Z11" s="235">
        <v>0</v>
      </c>
      <c r="AA11" s="235">
        <v>0</v>
      </c>
      <c r="AB11" s="235">
        <v>1</v>
      </c>
      <c r="AC11" s="235">
        <v>6</v>
      </c>
      <c r="AD11" s="235">
        <v>0</v>
      </c>
      <c r="AE11" s="235">
        <v>0</v>
      </c>
      <c r="AF11" s="235">
        <v>0</v>
      </c>
      <c r="AG11" s="235">
        <v>0</v>
      </c>
      <c r="AH11" s="235">
        <v>14</v>
      </c>
      <c r="AI11" s="235">
        <v>4</v>
      </c>
      <c r="AJ11" s="235">
        <v>0</v>
      </c>
      <c r="AK11" s="235">
        <v>7</v>
      </c>
      <c r="AL11" s="235">
        <v>0</v>
      </c>
      <c r="AM11" s="235">
        <v>0</v>
      </c>
      <c r="AN11" s="235">
        <v>0</v>
      </c>
      <c r="AO11" s="235">
        <v>0</v>
      </c>
      <c r="AP11" s="235">
        <v>0</v>
      </c>
      <c r="AQ11" s="235">
        <v>0</v>
      </c>
      <c r="AR11" s="235">
        <v>0</v>
      </c>
      <c r="AS11" s="235">
        <v>1</v>
      </c>
      <c r="AT11" s="235">
        <v>0</v>
      </c>
      <c r="AU11" s="235">
        <v>0</v>
      </c>
      <c r="AV11" s="235">
        <v>0</v>
      </c>
      <c r="AW11" s="235">
        <v>0</v>
      </c>
      <c r="AX11" s="235">
        <v>0</v>
      </c>
      <c r="AY11" s="235">
        <v>0</v>
      </c>
      <c r="AZ11" s="235">
        <v>1</v>
      </c>
      <c r="BA11" s="235">
        <v>0</v>
      </c>
      <c r="BB11" s="235">
        <v>0</v>
      </c>
      <c r="BC11" s="235">
        <v>1</v>
      </c>
      <c r="BD11" s="235">
        <v>0</v>
      </c>
      <c r="BE11" s="235">
        <v>0</v>
      </c>
      <c r="BF11" s="235">
        <v>0</v>
      </c>
      <c r="BG11" s="235">
        <v>0</v>
      </c>
      <c r="BH11" s="235">
        <v>0</v>
      </c>
      <c r="BI11" s="235">
        <v>0</v>
      </c>
      <c r="BJ11" s="235">
        <v>0</v>
      </c>
      <c r="BK11" s="235">
        <v>0</v>
      </c>
      <c r="BL11" s="235">
        <v>1</v>
      </c>
      <c r="BM11" s="235">
        <v>0</v>
      </c>
      <c r="BN11" s="235">
        <v>0</v>
      </c>
      <c r="BO11" s="235">
        <v>0</v>
      </c>
      <c r="BP11" s="235">
        <v>0</v>
      </c>
      <c r="BQ11" s="235">
        <v>0</v>
      </c>
      <c r="BR11" s="235">
        <v>0</v>
      </c>
      <c r="BS11" s="235">
        <v>0</v>
      </c>
      <c r="BT11" s="235">
        <v>0</v>
      </c>
      <c r="BU11" s="235">
        <v>0</v>
      </c>
      <c r="BV11" s="235">
        <v>0</v>
      </c>
      <c r="BW11" s="235">
        <v>1</v>
      </c>
      <c r="BX11" s="235">
        <v>0</v>
      </c>
      <c r="BY11" s="235">
        <v>0</v>
      </c>
      <c r="BZ11" s="235">
        <v>0</v>
      </c>
      <c r="CA11" s="235">
        <v>0</v>
      </c>
      <c r="CB11" s="235">
        <v>0</v>
      </c>
      <c r="CC11" s="235">
        <v>0</v>
      </c>
      <c r="CD11" s="235">
        <v>0</v>
      </c>
      <c r="CE11" s="235">
        <v>0</v>
      </c>
      <c r="CF11" s="235">
        <v>0</v>
      </c>
      <c r="CG11" s="235">
        <v>0</v>
      </c>
      <c r="CH11" s="235">
        <v>0</v>
      </c>
      <c r="CI11" s="32">
        <v>2</v>
      </c>
      <c r="CJ11" s="32">
        <v>1</v>
      </c>
      <c r="CK11" s="32">
        <v>0</v>
      </c>
      <c r="CL11" s="32">
        <v>1</v>
      </c>
      <c r="CM11" s="32">
        <v>0</v>
      </c>
      <c r="CN11" s="32">
        <v>3</v>
      </c>
      <c r="CO11" s="32">
        <v>0</v>
      </c>
      <c r="CP11" s="32">
        <v>0</v>
      </c>
      <c r="CQ11" s="32">
        <v>0</v>
      </c>
      <c r="CR11" s="32">
        <v>0</v>
      </c>
      <c r="CS11" s="32">
        <v>1</v>
      </c>
      <c r="CT11" s="32">
        <v>0</v>
      </c>
      <c r="CU11" s="32">
        <v>0</v>
      </c>
      <c r="CV11" s="32">
        <v>0</v>
      </c>
      <c r="CW11" s="32">
        <v>0</v>
      </c>
      <c r="CX11" s="32">
        <v>0</v>
      </c>
      <c r="CY11" s="32">
        <v>1</v>
      </c>
      <c r="CZ11" s="32">
        <v>0</v>
      </c>
      <c r="DA11" s="32">
        <v>0</v>
      </c>
      <c r="DB11" s="32">
        <v>0</v>
      </c>
      <c r="DC11" s="32">
        <v>2</v>
      </c>
      <c r="DD11" s="32">
        <v>0</v>
      </c>
      <c r="DE11" s="32">
        <v>0</v>
      </c>
      <c r="DF11" s="32">
        <v>18</v>
      </c>
      <c r="DG11" s="32">
        <v>7</v>
      </c>
      <c r="DH11" s="32">
        <v>3</v>
      </c>
      <c r="DI11" s="32">
        <v>0</v>
      </c>
      <c r="DJ11" s="32">
        <v>2</v>
      </c>
      <c r="DK11" s="32">
        <v>0</v>
      </c>
      <c r="DL11" s="32">
        <v>0</v>
      </c>
      <c r="DM11" s="32">
        <v>0</v>
      </c>
      <c r="DN11" s="32">
        <v>0</v>
      </c>
      <c r="DO11" s="32">
        <v>0</v>
      </c>
      <c r="DP11" s="32">
        <v>7</v>
      </c>
      <c r="DQ11" s="32">
        <v>5</v>
      </c>
      <c r="DR11" s="32">
        <v>0</v>
      </c>
      <c r="DS11" s="32">
        <v>1</v>
      </c>
      <c r="DT11" s="32">
        <v>0</v>
      </c>
      <c r="DU11" s="32">
        <v>0</v>
      </c>
      <c r="DV11" s="32">
        <v>4</v>
      </c>
      <c r="DW11" s="32">
        <v>0</v>
      </c>
      <c r="DX11" s="32">
        <v>0</v>
      </c>
      <c r="DY11" s="32">
        <v>0</v>
      </c>
      <c r="DZ11" s="32">
        <v>0</v>
      </c>
      <c r="EA11" s="32">
        <v>0</v>
      </c>
      <c r="EB11" s="32">
        <v>0</v>
      </c>
      <c r="EC11" s="32">
        <v>0</v>
      </c>
    </row>
    <row r="12" spans="1:133">
      <c r="A12" s="26">
        <v>3</v>
      </c>
      <c r="B12" s="36" t="s">
        <v>14</v>
      </c>
      <c r="C12" s="261">
        <f>Votanti!D14</f>
        <v>694</v>
      </c>
      <c r="D12" s="235">
        <v>2</v>
      </c>
      <c r="E12" s="235">
        <v>0</v>
      </c>
      <c r="F12" s="235">
        <v>1</v>
      </c>
      <c r="G12" s="235">
        <v>0</v>
      </c>
      <c r="H12" s="235">
        <v>0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0</v>
      </c>
      <c r="Q12" s="235">
        <v>0</v>
      </c>
      <c r="R12" s="235">
        <v>0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6</v>
      </c>
      <c r="AD12" s="235">
        <v>0</v>
      </c>
      <c r="AE12" s="235">
        <v>0</v>
      </c>
      <c r="AF12" s="235">
        <v>0</v>
      </c>
      <c r="AG12" s="235">
        <v>0</v>
      </c>
      <c r="AH12" s="235">
        <v>15</v>
      </c>
      <c r="AI12" s="235">
        <v>3</v>
      </c>
      <c r="AJ12" s="235">
        <v>0</v>
      </c>
      <c r="AK12" s="235">
        <v>5</v>
      </c>
      <c r="AL12" s="235">
        <v>0</v>
      </c>
      <c r="AM12" s="235">
        <v>1</v>
      </c>
      <c r="AN12" s="235">
        <v>1</v>
      </c>
      <c r="AO12" s="235">
        <v>1</v>
      </c>
      <c r="AP12" s="235">
        <v>0</v>
      </c>
      <c r="AQ12" s="235">
        <v>0</v>
      </c>
      <c r="AR12" s="235">
        <v>0</v>
      </c>
      <c r="AS12" s="235">
        <v>0</v>
      </c>
      <c r="AT12" s="235">
        <v>0</v>
      </c>
      <c r="AU12" s="235">
        <v>2</v>
      </c>
      <c r="AV12" s="235">
        <v>0</v>
      </c>
      <c r="AW12" s="235">
        <v>0</v>
      </c>
      <c r="AX12" s="235">
        <v>0</v>
      </c>
      <c r="AY12" s="235">
        <v>11</v>
      </c>
      <c r="AZ12" s="235">
        <v>2</v>
      </c>
      <c r="BA12" s="235">
        <v>0</v>
      </c>
      <c r="BB12" s="235">
        <v>0</v>
      </c>
      <c r="BC12" s="235">
        <v>0</v>
      </c>
      <c r="BD12" s="235">
        <v>0</v>
      </c>
      <c r="BE12" s="235">
        <v>0</v>
      </c>
      <c r="BF12" s="235">
        <v>0</v>
      </c>
      <c r="BG12" s="235">
        <v>0</v>
      </c>
      <c r="BH12" s="235">
        <v>0</v>
      </c>
      <c r="BI12" s="235">
        <v>0</v>
      </c>
      <c r="BJ12" s="235">
        <v>0</v>
      </c>
      <c r="BK12" s="235">
        <v>9</v>
      </c>
      <c r="BL12" s="235">
        <v>0</v>
      </c>
      <c r="BM12" s="235">
        <v>0</v>
      </c>
      <c r="BN12" s="235">
        <v>10</v>
      </c>
      <c r="BO12" s="235">
        <v>2</v>
      </c>
      <c r="BP12" s="235">
        <v>0</v>
      </c>
      <c r="BQ12" s="235">
        <v>0</v>
      </c>
      <c r="BR12" s="235">
        <v>0</v>
      </c>
      <c r="BS12" s="235">
        <v>0</v>
      </c>
      <c r="BT12" s="235">
        <v>0</v>
      </c>
      <c r="BU12" s="235">
        <v>0</v>
      </c>
      <c r="BV12" s="235">
        <v>0</v>
      </c>
      <c r="BW12" s="235">
        <v>1</v>
      </c>
      <c r="BX12" s="235">
        <v>0</v>
      </c>
      <c r="BY12" s="235">
        <v>2</v>
      </c>
      <c r="BZ12" s="235">
        <v>2</v>
      </c>
      <c r="CA12" s="235">
        <v>0</v>
      </c>
      <c r="CB12" s="235">
        <v>0</v>
      </c>
      <c r="CC12" s="235">
        <v>0</v>
      </c>
      <c r="CD12" s="235">
        <v>0</v>
      </c>
      <c r="CE12" s="235">
        <v>0</v>
      </c>
      <c r="CF12" s="235">
        <v>0</v>
      </c>
      <c r="CG12" s="235">
        <v>0</v>
      </c>
      <c r="CH12" s="235">
        <v>0</v>
      </c>
      <c r="CI12" s="32">
        <v>4</v>
      </c>
      <c r="CJ12" s="32">
        <v>16</v>
      </c>
      <c r="CK12" s="32">
        <v>1</v>
      </c>
      <c r="CL12" s="32">
        <v>0</v>
      </c>
      <c r="CM12" s="32">
        <v>0</v>
      </c>
      <c r="CN12" s="32">
        <v>5</v>
      </c>
      <c r="CO12" s="32">
        <v>0</v>
      </c>
      <c r="CP12" s="32">
        <v>1</v>
      </c>
      <c r="CQ12" s="32">
        <v>0</v>
      </c>
      <c r="CR12" s="32">
        <v>0</v>
      </c>
      <c r="CS12" s="32">
        <v>0</v>
      </c>
      <c r="CT12" s="32">
        <v>0</v>
      </c>
      <c r="CU12" s="32">
        <v>5</v>
      </c>
      <c r="CV12" s="32">
        <v>0</v>
      </c>
      <c r="CW12" s="32">
        <v>4</v>
      </c>
      <c r="CX12" s="32">
        <v>0</v>
      </c>
      <c r="CY12" s="32">
        <v>0</v>
      </c>
      <c r="CZ12" s="32">
        <v>1</v>
      </c>
      <c r="DA12" s="32">
        <v>0</v>
      </c>
      <c r="DB12" s="32">
        <v>0</v>
      </c>
      <c r="DC12" s="32">
        <v>0</v>
      </c>
      <c r="DD12" s="32">
        <v>3</v>
      </c>
      <c r="DE12" s="32">
        <v>0</v>
      </c>
      <c r="DF12" s="32">
        <v>36</v>
      </c>
      <c r="DG12" s="32">
        <v>7</v>
      </c>
      <c r="DH12" s="32">
        <v>0</v>
      </c>
      <c r="DI12" s="32">
        <v>3</v>
      </c>
      <c r="DJ12" s="32">
        <v>1</v>
      </c>
      <c r="DK12" s="32">
        <v>2</v>
      </c>
      <c r="DL12" s="32">
        <v>0</v>
      </c>
      <c r="DM12" s="32">
        <v>10</v>
      </c>
      <c r="DN12" s="32">
        <v>0</v>
      </c>
      <c r="DO12" s="32">
        <v>4</v>
      </c>
      <c r="DP12" s="32">
        <v>0</v>
      </c>
      <c r="DQ12" s="32">
        <v>5</v>
      </c>
      <c r="DR12" s="32">
        <v>3</v>
      </c>
      <c r="DS12" s="32">
        <v>2</v>
      </c>
      <c r="DT12" s="32">
        <v>0</v>
      </c>
      <c r="DU12" s="32">
        <v>1</v>
      </c>
      <c r="DV12" s="32">
        <v>3</v>
      </c>
      <c r="DW12" s="32">
        <v>3</v>
      </c>
      <c r="DX12" s="32">
        <v>0</v>
      </c>
      <c r="DY12" s="32">
        <v>0</v>
      </c>
      <c r="DZ12" s="32">
        <v>1</v>
      </c>
      <c r="EA12" s="32">
        <v>0</v>
      </c>
      <c r="EB12" s="32">
        <v>0</v>
      </c>
      <c r="EC12" s="32">
        <v>0</v>
      </c>
    </row>
    <row r="13" spans="1:133">
      <c r="A13" s="26">
        <v>4</v>
      </c>
      <c r="B13" s="36" t="s">
        <v>14</v>
      </c>
      <c r="C13" s="261">
        <f>Votanti!D15</f>
        <v>595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0</v>
      </c>
      <c r="J13" s="235">
        <v>0</v>
      </c>
      <c r="K13" s="235">
        <v>0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1</v>
      </c>
      <c r="X13" s="235">
        <v>0</v>
      </c>
      <c r="Y13" s="235">
        <v>0</v>
      </c>
      <c r="Z13" s="235">
        <v>0</v>
      </c>
      <c r="AA13" s="235">
        <v>0</v>
      </c>
      <c r="AB13" s="257">
        <v>0</v>
      </c>
      <c r="AC13" s="257">
        <v>2</v>
      </c>
      <c r="AD13" s="257">
        <v>0</v>
      </c>
      <c r="AE13" s="257">
        <v>0</v>
      </c>
      <c r="AF13" s="257">
        <v>1</v>
      </c>
      <c r="AG13" s="257">
        <v>1</v>
      </c>
      <c r="AH13" s="257">
        <v>7</v>
      </c>
      <c r="AI13" s="257">
        <v>4</v>
      </c>
      <c r="AJ13" s="257">
        <v>0</v>
      </c>
      <c r="AK13" s="257">
        <v>10</v>
      </c>
      <c r="AL13" s="257">
        <v>0</v>
      </c>
      <c r="AM13" s="257">
        <v>0</v>
      </c>
      <c r="AN13" s="257">
        <v>0</v>
      </c>
      <c r="AO13" s="257">
        <v>0</v>
      </c>
      <c r="AP13" s="257">
        <v>0</v>
      </c>
      <c r="AQ13" s="257">
        <v>0</v>
      </c>
      <c r="AR13" s="257">
        <v>0</v>
      </c>
      <c r="AS13" s="257">
        <v>2</v>
      </c>
      <c r="AT13" s="257">
        <v>0</v>
      </c>
      <c r="AU13" s="257">
        <v>0</v>
      </c>
      <c r="AV13" s="257">
        <v>0</v>
      </c>
      <c r="AW13" s="257">
        <v>0</v>
      </c>
      <c r="AX13" s="257">
        <v>0</v>
      </c>
      <c r="AY13" s="235">
        <v>0</v>
      </c>
      <c r="AZ13" s="235">
        <v>1</v>
      </c>
      <c r="BA13" s="235">
        <v>0</v>
      </c>
      <c r="BB13" s="235">
        <v>0</v>
      </c>
      <c r="BC13" s="235">
        <v>0</v>
      </c>
      <c r="BD13" s="235">
        <v>0</v>
      </c>
      <c r="BE13" s="235">
        <v>0</v>
      </c>
      <c r="BF13" s="235">
        <v>0</v>
      </c>
      <c r="BG13" s="235">
        <v>0</v>
      </c>
      <c r="BH13" s="235">
        <v>0</v>
      </c>
      <c r="BI13" s="235">
        <v>0</v>
      </c>
      <c r="BJ13" s="235">
        <v>0</v>
      </c>
      <c r="BK13" s="235">
        <v>0</v>
      </c>
      <c r="BL13" s="235">
        <v>1</v>
      </c>
      <c r="BM13" s="235">
        <v>0</v>
      </c>
      <c r="BN13" s="235">
        <v>0</v>
      </c>
      <c r="BO13" s="235">
        <v>0</v>
      </c>
      <c r="BP13" s="235">
        <v>0</v>
      </c>
      <c r="BQ13" s="235">
        <v>0</v>
      </c>
      <c r="BR13" s="235">
        <v>0</v>
      </c>
      <c r="BS13" s="235">
        <v>0</v>
      </c>
      <c r="BT13" s="235">
        <v>0</v>
      </c>
      <c r="BU13" s="235">
        <v>0</v>
      </c>
      <c r="BV13" s="235">
        <v>0</v>
      </c>
      <c r="BW13" s="235">
        <v>4</v>
      </c>
      <c r="BX13" s="235">
        <v>0</v>
      </c>
      <c r="BY13" s="235">
        <v>2</v>
      </c>
      <c r="BZ13" s="235">
        <v>0</v>
      </c>
      <c r="CA13" s="235">
        <v>0</v>
      </c>
      <c r="CB13" s="235">
        <v>0</v>
      </c>
      <c r="CC13" s="235">
        <v>0</v>
      </c>
      <c r="CD13" s="235">
        <v>0</v>
      </c>
      <c r="CE13" s="235">
        <v>0</v>
      </c>
      <c r="CF13" s="235">
        <v>0</v>
      </c>
      <c r="CG13" s="235">
        <v>0</v>
      </c>
      <c r="CH13" s="235">
        <v>0</v>
      </c>
      <c r="CI13" s="32">
        <v>1</v>
      </c>
      <c r="CJ13" s="32">
        <v>4</v>
      </c>
      <c r="CK13" s="32">
        <v>0</v>
      </c>
      <c r="CL13" s="32">
        <v>8</v>
      </c>
      <c r="CM13" s="32">
        <v>3</v>
      </c>
      <c r="CN13" s="32">
        <v>1</v>
      </c>
      <c r="CO13" s="32">
        <v>0</v>
      </c>
      <c r="CP13" s="32">
        <v>0</v>
      </c>
      <c r="CQ13" s="32">
        <v>0</v>
      </c>
      <c r="CR13" s="32">
        <v>0</v>
      </c>
      <c r="CS13" s="32">
        <v>1</v>
      </c>
      <c r="CT13" s="32">
        <v>0</v>
      </c>
      <c r="CU13" s="32">
        <v>0</v>
      </c>
      <c r="CV13" s="32">
        <v>0</v>
      </c>
      <c r="CW13" s="32">
        <v>0</v>
      </c>
      <c r="CX13" s="32">
        <v>0</v>
      </c>
      <c r="CY13" s="32">
        <v>7</v>
      </c>
      <c r="CZ13" s="32">
        <v>0</v>
      </c>
      <c r="DA13" s="32">
        <v>0</v>
      </c>
      <c r="DB13" s="32">
        <v>0</v>
      </c>
      <c r="DC13" s="32">
        <v>0</v>
      </c>
      <c r="DD13" s="32">
        <v>0</v>
      </c>
      <c r="DE13" s="32">
        <v>0</v>
      </c>
      <c r="DF13" s="32">
        <v>35</v>
      </c>
      <c r="DG13" s="32">
        <v>22</v>
      </c>
      <c r="DH13" s="32">
        <v>3</v>
      </c>
      <c r="DI13" s="32">
        <v>3</v>
      </c>
      <c r="DJ13" s="32">
        <v>0</v>
      </c>
      <c r="DK13" s="32">
        <v>3</v>
      </c>
      <c r="DL13" s="32">
        <v>0</v>
      </c>
      <c r="DM13" s="32">
        <v>2</v>
      </c>
      <c r="DN13" s="32">
        <v>0</v>
      </c>
      <c r="DO13" s="32">
        <v>0</v>
      </c>
      <c r="DP13" s="32">
        <v>2</v>
      </c>
      <c r="DQ13" s="32">
        <v>0</v>
      </c>
      <c r="DR13" s="32">
        <v>1</v>
      </c>
      <c r="DS13" s="32">
        <v>1</v>
      </c>
      <c r="DT13" s="32">
        <v>0</v>
      </c>
      <c r="DU13" s="32">
        <v>0</v>
      </c>
      <c r="DV13" s="32">
        <v>0</v>
      </c>
      <c r="DW13" s="32">
        <v>0</v>
      </c>
      <c r="DX13" s="32">
        <v>0</v>
      </c>
      <c r="DY13" s="32">
        <v>0</v>
      </c>
      <c r="DZ13" s="32">
        <v>0</v>
      </c>
      <c r="EA13" s="32">
        <v>0</v>
      </c>
      <c r="EB13" s="32">
        <v>1</v>
      </c>
      <c r="EC13" s="32">
        <v>2</v>
      </c>
    </row>
    <row r="14" spans="1:133">
      <c r="A14" s="26">
        <v>5</v>
      </c>
      <c r="B14" s="36" t="s">
        <v>14</v>
      </c>
      <c r="C14" s="261">
        <f>Votanti!D16</f>
        <v>653</v>
      </c>
      <c r="D14" s="235">
        <v>0</v>
      </c>
      <c r="E14" s="235">
        <v>0</v>
      </c>
      <c r="F14" s="235">
        <v>0</v>
      </c>
      <c r="G14" s="235">
        <v>0</v>
      </c>
      <c r="H14" s="235">
        <v>0</v>
      </c>
      <c r="I14" s="235">
        <v>0</v>
      </c>
      <c r="J14" s="235">
        <v>0</v>
      </c>
      <c r="K14" s="235">
        <v>0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0</v>
      </c>
      <c r="AB14" s="235">
        <v>0</v>
      </c>
      <c r="AC14" s="235">
        <v>8</v>
      </c>
      <c r="AD14" s="235">
        <v>0</v>
      </c>
      <c r="AE14" s="235">
        <v>0</v>
      </c>
      <c r="AF14" s="235">
        <v>0</v>
      </c>
      <c r="AG14" s="235">
        <v>0</v>
      </c>
      <c r="AH14" s="235">
        <v>10</v>
      </c>
      <c r="AI14" s="235">
        <v>5</v>
      </c>
      <c r="AJ14" s="235">
        <v>0</v>
      </c>
      <c r="AK14" s="235">
        <v>5</v>
      </c>
      <c r="AL14" s="235">
        <v>0</v>
      </c>
      <c r="AM14" s="235">
        <v>0</v>
      </c>
      <c r="AN14" s="235">
        <v>0</v>
      </c>
      <c r="AO14" s="235">
        <v>4</v>
      </c>
      <c r="AP14" s="235">
        <v>0</v>
      </c>
      <c r="AQ14" s="235">
        <v>0</v>
      </c>
      <c r="AR14" s="235">
        <v>1</v>
      </c>
      <c r="AS14" s="235">
        <v>1</v>
      </c>
      <c r="AT14" s="235">
        <v>0</v>
      </c>
      <c r="AU14" s="235">
        <v>7</v>
      </c>
      <c r="AV14" s="235">
        <v>0</v>
      </c>
      <c r="AW14" s="235">
        <v>0</v>
      </c>
      <c r="AX14" s="235">
        <v>0</v>
      </c>
      <c r="AY14" s="235">
        <v>2</v>
      </c>
      <c r="AZ14" s="235">
        <v>4</v>
      </c>
      <c r="BA14" s="235">
        <v>0</v>
      </c>
      <c r="BB14" s="235">
        <v>0</v>
      </c>
      <c r="BC14" s="235">
        <v>0</v>
      </c>
      <c r="BD14" s="235">
        <v>0</v>
      </c>
      <c r="BE14" s="235">
        <v>0</v>
      </c>
      <c r="BF14" s="235">
        <v>1</v>
      </c>
      <c r="BG14" s="235">
        <v>0</v>
      </c>
      <c r="BH14" s="235">
        <v>0</v>
      </c>
      <c r="BI14" s="235">
        <v>0</v>
      </c>
      <c r="BJ14" s="235">
        <v>0</v>
      </c>
      <c r="BK14" s="235">
        <v>1</v>
      </c>
      <c r="BL14" s="235">
        <v>2</v>
      </c>
      <c r="BM14" s="235">
        <v>0</v>
      </c>
      <c r="BN14" s="235">
        <v>0</v>
      </c>
      <c r="BO14" s="235">
        <v>0</v>
      </c>
      <c r="BP14" s="235">
        <v>0</v>
      </c>
      <c r="BQ14" s="235">
        <v>1</v>
      </c>
      <c r="BR14" s="235">
        <v>0</v>
      </c>
      <c r="BS14" s="235">
        <v>0</v>
      </c>
      <c r="BT14" s="235">
        <v>0</v>
      </c>
      <c r="BU14" s="235">
        <v>0</v>
      </c>
      <c r="BV14" s="235">
        <v>0</v>
      </c>
      <c r="BW14" s="235">
        <v>0</v>
      </c>
      <c r="BX14" s="235">
        <v>0</v>
      </c>
      <c r="BY14" s="235">
        <v>0</v>
      </c>
      <c r="BZ14" s="235">
        <v>0</v>
      </c>
      <c r="CA14" s="235">
        <v>0</v>
      </c>
      <c r="CB14" s="235">
        <v>0</v>
      </c>
      <c r="CC14" s="235">
        <v>0</v>
      </c>
      <c r="CD14" s="235">
        <v>0</v>
      </c>
      <c r="CE14" s="235">
        <v>0</v>
      </c>
      <c r="CF14" s="235">
        <v>0</v>
      </c>
      <c r="CG14" s="235">
        <v>0</v>
      </c>
      <c r="CH14" s="235">
        <v>0</v>
      </c>
      <c r="CI14" s="32">
        <v>1</v>
      </c>
      <c r="CJ14" s="32">
        <v>6</v>
      </c>
      <c r="CK14" s="32">
        <v>3</v>
      </c>
      <c r="CL14" s="32">
        <v>0</v>
      </c>
      <c r="CM14" s="32">
        <v>0</v>
      </c>
      <c r="CN14" s="32">
        <v>1</v>
      </c>
      <c r="CO14" s="32">
        <v>0</v>
      </c>
      <c r="CP14" s="32">
        <v>0</v>
      </c>
      <c r="CQ14" s="32">
        <v>0</v>
      </c>
      <c r="CR14" s="32">
        <v>0</v>
      </c>
      <c r="CS14" s="32">
        <v>1</v>
      </c>
      <c r="CT14" s="32">
        <v>0</v>
      </c>
      <c r="CU14" s="32">
        <v>1</v>
      </c>
      <c r="CV14" s="32">
        <v>0</v>
      </c>
      <c r="CW14" s="32">
        <v>0</v>
      </c>
      <c r="CX14" s="32">
        <v>0</v>
      </c>
      <c r="CY14" s="32">
        <v>0</v>
      </c>
      <c r="CZ14" s="32">
        <v>0</v>
      </c>
      <c r="DA14" s="32">
        <v>0</v>
      </c>
      <c r="DB14" s="32">
        <v>1</v>
      </c>
      <c r="DC14" s="32">
        <v>1</v>
      </c>
      <c r="DD14" s="32">
        <v>0</v>
      </c>
      <c r="DE14" s="32">
        <v>0</v>
      </c>
      <c r="DF14" s="32">
        <v>29</v>
      </c>
      <c r="DG14" s="32">
        <v>2</v>
      </c>
      <c r="DH14" s="32">
        <v>5</v>
      </c>
      <c r="DI14" s="32">
        <v>0</v>
      </c>
      <c r="DJ14" s="32">
        <v>4</v>
      </c>
      <c r="DK14" s="32">
        <v>1</v>
      </c>
      <c r="DL14" s="32">
        <v>0</v>
      </c>
      <c r="DM14" s="32">
        <v>6</v>
      </c>
      <c r="DN14" s="32">
        <v>0</v>
      </c>
      <c r="DO14" s="32">
        <v>0</v>
      </c>
      <c r="DP14" s="32">
        <v>0</v>
      </c>
      <c r="DQ14" s="32">
        <v>9</v>
      </c>
      <c r="DR14" s="32">
        <v>4</v>
      </c>
      <c r="DS14" s="32">
        <v>1</v>
      </c>
      <c r="DT14" s="32">
        <v>0</v>
      </c>
      <c r="DU14" s="32">
        <v>0</v>
      </c>
      <c r="DV14" s="32">
        <v>6</v>
      </c>
      <c r="DW14" s="32">
        <v>0</v>
      </c>
      <c r="DX14" s="32">
        <v>0</v>
      </c>
      <c r="DY14" s="32">
        <v>0</v>
      </c>
      <c r="DZ14" s="32">
        <v>0</v>
      </c>
      <c r="EA14" s="32">
        <v>0</v>
      </c>
      <c r="EB14" s="32">
        <v>1</v>
      </c>
      <c r="EC14" s="32">
        <v>0</v>
      </c>
    </row>
    <row r="15" spans="1:133">
      <c r="A15" s="26">
        <v>6</v>
      </c>
      <c r="B15" s="36" t="s">
        <v>14</v>
      </c>
      <c r="C15" s="261">
        <f>Votanti!D17</f>
        <v>590</v>
      </c>
      <c r="D15" s="235">
        <v>0</v>
      </c>
      <c r="E15" s="235">
        <v>0</v>
      </c>
      <c r="F15" s="235">
        <v>0</v>
      </c>
      <c r="G15" s="235">
        <v>1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7</v>
      </c>
      <c r="AD15" s="235">
        <v>0</v>
      </c>
      <c r="AE15" s="235">
        <v>0</v>
      </c>
      <c r="AF15" s="235">
        <v>0</v>
      </c>
      <c r="AG15" s="235">
        <v>0</v>
      </c>
      <c r="AH15" s="235">
        <v>10</v>
      </c>
      <c r="AI15" s="235">
        <v>8</v>
      </c>
      <c r="AJ15" s="235">
        <v>0</v>
      </c>
      <c r="AK15" s="235">
        <v>18</v>
      </c>
      <c r="AL15" s="235">
        <v>0</v>
      </c>
      <c r="AM15" s="235">
        <v>1</v>
      </c>
      <c r="AN15" s="235">
        <v>0</v>
      </c>
      <c r="AO15" s="235">
        <v>1</v>
      </c>
      <c r="AP15" s="235">
        <v>0</v>
      </c>
      <c r="AQ15" s="235">
        <v>0</v>
      </c>
      <c r="AR15" s="235">
        <v>1</v>
      </c>
      <c r="AS15" s="235">
        <v>0</v>
      </c>
      <c r="AT15" s="235">
        <v>2</v>
      </c>
      <c r="AU15" s="235">
        <v>0</v>
      </c>
      <c r="AV15" s="235">
        <v>0</v>
      </c>
      <c r="AW15" s="235">
        <v>0</v>
      </c>
      <c r="AX15" s="235">
        <v>0</v>
      </c>
      <c r="AY15" s="235">
        <v>1</v>
      </c>
      <c r="AZ15" s="235">
        <v>1</v>
      </c>
      <c r="BA15" s="235">
        <v>0</v>
      </c>
      <c r="BB15" s="235">
        <v>0</v>
      </c>
      <c r="BC15" s="235">
        <v>0</v>
      </c>
      <c r="BD15" s="235">
        <v>1</v>
      </c>
      <c r="BE15" s="235">
        <v>0</v>
      </c>
      <c r="BF15" s="235">
        <v>0</v>
      </c>
      <c r="BG15" s="235">
        <v>0</v>
      </c>
      <c r="BH15" s="235">
        <v>0</v>
      </c>
      <c r="BI15" s="235">
        <v>0</v>
      </c>
      <c r="BJ15" s="235">
        <v>3</v>
      </c>
      <c r="BK15" s="235">
        <v>1</v>
      </c>
      <c r="BL15" s="235">
        <v>0</v>
      </c>
      <c r="BM15" s="235">
        <v>0</v>
      </c>
      <c r="BN15" s="235">
        <v>0</v>
      </c>
      <c r="BO15" s="235">
        <v>0</v>
      </c>
      <c r="BP15" s="235">
        <v>0</v>
      </c>
      <c r="BQ15" s="235">
        <v>1</v>
      </c>
      <c r="BR15" s="235">
        <v>0</v>
      </c>
      <c r="BS15" s="235">
        <v>0</v>
      </c>
      <c r="BT15" s="235">
        <v>0</v>
      </c>
      <c r="BU15" s="235">
        <v>0</v>
      </c>
      <c r="BV15" s="235">
        <v>0</v>
      </c>
      <c r="BW15" s="235">
        <v>0</v>
      </c>
      <c r="BX15" s="235">
        <v>0</v>
      </c>
      <c r="BY15" s="235">
        <v>0</v>
      </c>
      <c r="BZ15" s="235">
        <v>0</v>
      </c>
      <c r="CA15" s="235">
        <v>0</v>
      </c>
      <c r="CB15" s="235">
        <v>1</v>
      </c>
      <c r="CC15" s="235">
        <v>0</v>
      </c>
      <c r="CD15" s="235">
        <v>0</v>
      </c>
      <c r="CE15" s="235">
        <v>0</v>
      </c>
      <c r="CF15" s="235">
        <v>0</v>
      </c>
      <c r="CG15" s="235">
        <v>0</v>
      </c>
      <c r="CH15" s="235">
        <v>0</v>
      </c>
      <c r="CI15" s="32">
        <v>2</v>
      </c>
      <c r="CJ15" s="32">
        <v>3</v>
      </c>
      <c r="CK15" s="32">
        <v>2</v>
      </c>
      <c r="CL15" s="32">
        <v>1</v>
      </c>
      <c r="CM15" s="32">
        <v>0</v>
      </c>
      <c r="CN15" s="32">
        <v>0</v>
      </c>
      <c r="CO15" s="32">
        <v>0</v>
      </c>
      <c r="CP15" s="32">
        <v>0</v>
      </c>
      <c r="CQ15" s="32">
        <v>0</v>
      </c>
      <c r="CR15" s="32">
        <v>0</v>
      </c>
      <c r="CS15" s="32">
        <v>2</v>
      </c>
      <c r="CT15" s="32">
        <v>0</v>
      </c>
      <c r="CU15" s="32">
        <v>2</v>
      </c>
      <c r="CV15" s="32">
        <v>0</v>
      </c>
      <c r="CW15" s="32">
        <v>0</v>
      </c>
      <c r="CX15" s="32">
        <v>0</v>
      </c>
      <c r="CY15" s="32">
        <v>0</v>
      </c>
      <c r="CZ15" s="32">
        <v>0</v>
      </c>
      <c r="DA15" s="32">
        <v>0</v>
      </c>
      <c r="DB15" s="32">
        <v>0</v>
      </c>
      <c r="DC15" s="32">
        <v>0</v>
      </c>
      <c r="DD15" s="32">
        <v>0</v>
      </c>
      <c r="DE15" s="32">
        <v>0</v>
      </c>
      <c r="DF15" s="32">
        <v>22</v>
      </c>
      <c r="DG15" s="32">
        <v>4</v>
      </c>
      <c r="DH15" s="32">
        <v>2</v>
      </c>
      <c r="DI15" s="32">
        <v>2</v>
      </c>
      <c r="DJ15" s="32">
        <v>3</v>
      </c>
      <c r="DK15" s="32">
        <v>0</v>
      </c>
      <c r="DL15" s="32">
        <v>0</v>
      </c>
      <c r="DM15" s="32">
        <v>0</v>
      </c>
      <c r="DN15" s="32">
        <v>0</v>
      </c>
      <c r="DO15" s="32">
        <v>0</v>
      </c>
      <c r="DP15" s="32">
        <v>1</v>
      </c>
      <c r="DQ15" s="32">
        <v>4</v>
      </c>
      <c r="DR15" s="32">
        <v>1</v>
      </c>
      <c r="DS15" s="32">
        <v>0</v>
      </c>
      <c r="DT15" s="32">
        <v>1</v>
      </c>
      <c r="DU15" s="32">
        <v>1</v>
      </c>
      <c r="DV15" s="32">
        <v>5</v>
      </c>
      <c r="DW15" s="32">
        <v>0</v>
      </c>
      <c r="DX15" s="32">
        <v>0</v>
      </c>
      <c r="DY15" s="32">
        <v>0</v>
      </c>
      <c r="DZ15" s="32">
        <v>0</v>
      </c>
      <c r="EA15" s="32">
        <v>0</v>
      </c>
      <c r="EB15" s="32">
        <v>0</v>
      </c>
      <c r="EC15" s="32">
        <v>0</v>
      </c>
    </row>
    <row r="16" spans="1:133">
      <c r="A16" s="26">
        <v>7</v>
      </c>
      <c r="B16" s="36" t="s">
        <v>14</v>
      </c>
      <c r="C16" s="261">
        <f>Votanti!D18</f>
        <v>622</v>
      </c>
      <c r="D16" s="235">
        <v>1</v>
      </c>
      <c r="E16" s="235">
        <v>0</v>
      </c>
      <c r="F16" s="235">
        <v>0</v>
      </c>
      <c r="G16" s="235">
        <v>0</v>
      </c>
      <c r="H16" s="235">
        <v>0</v>
      </c>
      <c r="I16" s="235">
        <v>0</v>
      </c>
      <c r="J16" s="235">
        <v>0</v>
      </c>
      <c r="K16" s="235">
        <v>0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0</v>
      </c>
      <c r="AB16" s="235">
        <v>0</v>
      </c>
      <c r="AC16" s="235">
        <v>2</v>
      </c>
      <c r="AD16" s="235">
        <v>0</v>
      </c>
      <c r="AE16" s="235">
        <v>0</v>
      </c>
      <c r="AF16" s="235">
        <v>1</v>
      </c>
      <c r="AG16" s="235">
        <v>0</v>
      </c>
      <c r="AH16" s="235">
        <v>9</v>
      </c>
      <c r="AI16" s="235">
        <v>8</v>
      </c>
      <c r="AJ16" s="235">
        <v>0</v>
      </c>
      <c r="AK16" s="235">
        <v>6</v>
      </c>
      <c r="AL16" s="235">
        <v>0</v>
      </c>
      <c r="AM16" s="235">
        <v>1</v>
      </c>
      <c r="AN16" s="235">
        <v>0</v>
      </c>
      <c r="AO16" s="235">
        <v>0</v>
      </c>
      <c r="AP16" s="235">
        <v>0</v>
      </c>
      <c r="AQ16" s="235">
        <v>1</v>
      </c>
      <c r="AR16" s="235">
        <v>1</v>
      </c>
      <c r="AS16" s="235">
        <v>2</v>
      </c>
      <c r="AT16" s="235">
        <v>0</v>
      </c>
      <c r="AU16" s="235">
        <v>6</v>
      </c>
      <c r="AV16" s="235">
        <v>0</v>
      </c>
      <c r="AW16" s="235">
        <v>0</v>
      </c>
      <c r="AX16" s="235">
        <v>0</v>
      </c>
      <c r="AY16" s="235">
        <v>6</v>
      </c>
      <c r="AZ16" s="235">
        <v>1</v>
      </c>
      <c r="BA16" s="235">
        <v>1</v>
      </c>
      <c r="BB16" s="235">
        <v>0</v>
      </c>
      <c r="BC16" s="235">
        <v>0</v>
      </c>
      <c r="BD16" s="235">
        <v>0</v>
      </c>
      <c r="BE16" s="235">
        <v>0</v>
      </c>
      <c r="BF16" s="235">
        <v>1</v>
      </c>
      <c r="BG16" s="235">
        <v>0</v>
      </c>
      <c r="BH16" s="235">
        <v>0</v>
      </c>
      <c r="BI16" s="235">
        <v>0</v>
      </c>
      <c r="BJ16" s="235">
        <v>0</v>
      </c>
      <c r="BK16" s="235">
        <v>3</v>
      </c>
      <c r="BL16" s="235">
        <v>0</v>
      </c>
      <c r="BM16" s="235">
        <v>0</v>
      </c>
      <c r="BN16" s="235">
        <v>1</v>
      </c>
      <c r="BO16" s="235">
        <v>6</v>
      </c>
      <c r="BP16" s="235">
        <v>1</v>
      </c>
      <c r="BQ16" s="235">
        <v>3</v>
      </c>
      <c r="BR16" s="235">
        <v>0</v>
      </c>
      <c r="BS16" s="235">
        <v>0</v>
      </c>
      <c r="BT16" s="235">
        <v>0</v>
      </c>
      <c r="BU16" s="235">
        <v>0</v>
      </c>
      <c r="BV16" s="235">
        <v>0</v>
      </c>
      <c r="BW16" s="235">
        <v>1</v>
      </c>
      <c r="BX16" s="235">
        <v>0</v>
      </c>
      <c r="BY16" s="235">
        <v>0</v>
      </c>
      <c r="BZ16" s="235">
        <v>0</v>
      </c>
      <c r="CA16" s="235">
        <v>0</v>
      </c>
      <c r="CB16" s="235">
        <v>0</v>
      </c>
      <c r="CC16" s="235">
        <v>0</v>
      </c>
      <c r="CD16" s="235">
        <v>0</v>
      </c>
      <c r="CE16" s="235">
        <v>0</v>
      </c>
      <c r="CF16" s="235">
        <v>0</v>
      </c>
      <c r="CG16" s="235">
        <v>0</v>
      </c>
      <c r="CH16" s="235">
        <v>0</v>
      </c>
      <c r="CI16" s="32">
        <v>7</v>
      </c>
      <c r="CJ16" s="25">
        <v>10</v>
      </c>
      <c r="CK16" s="25">
        <v>3</v>
      </c>
      <c r="CL16" s="25">
        <v>0</v>
      </c>
      <c r="CM16" s="25">
        <v>0</v>
      </c>
      <c r="CN16" s="25">
        <v>2</v>
      </c>
      <c r="CO16" s="25">
        <v>0</v>
      </c>
      <c r="CP16" s="25">
        <v>0</v>
      </c>
      <c r="CQ16" s="25">
        <v>0</v>
      </c>
      <c r="CR16" s="25">
        <v>0</v>
      </c>
      <c r="CS16" s="25">
        <v>1</v>
      </c>
      <c r="CT16" s="25">
        <v>0</v>
      </c>
      <c r="CU16" s="25">
        <v>2</v>
      </c>
      <c r="CV16" s="25">
        <v>0</v>
      </c>
      <c r="CW16" s="25">
        <v>0</v>
      </c>
      <c r="CX16" s="25">
        <v>1</v>
      </c>
      <c r="CY16" s="25">
        <v>0</v>
      </c>
      <c r="CZ16" s="25">
        <v>0</v>
      </c>
      <c r="DA16" s="25">
        <v>0</v>
      </c>
      <c r="DB16" s="25">
        <v>1</v>
      </c>
      <c r="DC16" s="25">
        <v>0</v>
      </c>
      <c r="DD16" s="25">
        <v>0</v>
      </c>
      <c r="DE16" s="33">
        <v>0</v>
      </c>
      <c r="DF16" s="32">
        <v>15</v>
      </c>
      <c r="DG16" s="32">
        <v>2</v>
      </c>
      <c r="DH16" s="32">
        <v>3</v>
      </c>
      <c r="DI16" s="32">
        <v>3</v>
      </c>
      <c r="DJ16" s="32">
        <v>0</v>
      </c>
      <c r="DK16" s="32">
        <v>0</v>
      </c>
      <c r="DL16" s="32">
        <v>0</v>
      </c>
      <c r="DM16" s="32">
        <v>2</v>
      </c>
      <c r="DN16" s="32">
        <v>1</v>
      </c>
      <c r="DO16" s="32">
        <v>0</v>
      </c>
      <c r="DP16" s="32">
        <v>0</v>
      </c>
      <c r="DQ16" s="32">
        <v>3</v>
      </c>
      <c r="DR16" s="32">
        <v>0</v>
      </c>
      <c r="DS16" s="32">
        <v>1</v>
      </c>
      <c r="DT16" s="32">
        <v>2</v>
      </c>
      <c r="DU16" s="32">
        <v>0</v>
      </c>
      <c r="DV16" s="32">
        <v>2</v>
      </c>
      <c r="DW16" s="32">
        <v>0</v>
      </c>
      <c r="DX16" s="32">
        <v>0</v>
      </c>
      <c r="DY16" s="32">
        <v>0</v>
      </c>
      <c r="DZ16" s="32">
        <v>2</v>
      </c>
      <c r="EA16" s="32">
        <v>0</v>
      </c>
      <c r="EB16" s="32">
        <v>3</v>
      </c>
      <c r="EC16" s="32">
        <v>1</v>
      </c>
    </row>
    <row r="17" spans="1:133">
      <c r="A17" s="26">
        <v>8</v>
      </c>
      <c r="B17" s="36" t="s">
        <v>45</v>
      </c>
      <c r="C17" s="261">
        <f>Votanti!D19</f>
        <v>595</v>
      </c>
      <c r="D17" s="235">
        <v>0</v>
      </c>
      <c r="E17" s="235">
        <v>0</v>
      </c>
      <c r="F17" s="235">
        <v>0</v>
      </c>
      <c r="G17" s="235">
        <v>0</v>
      </c>
      <c r="H17" s="235">
        <v>0</v>
      </c>
      <c r="I17" s="235">
        <v>0</v>
      </c>
      <c r="J17" s="235">
        <v>0</v>
      </c>
      <c r="K17" s="235">
        <v>0</v>
      </c>
      <c r="L17" s="235">
        <v>0</v>
      </c>
      <c r="M17" s="235">
        <v>0</v>
      </c>
      <c r="N17" s="235">
        <v>0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1</v>
      </c>
      <c r="AI17" s="235">
        <v>7</v>
      </c>
      <c r="AJ17" s="235">
        <v>0</v>
      </c>
      <c r="AK17" s="235">
        <v>16</v>
      </c>
      <c r="AL17" s="235">
        <v>0</v>
      </c>
      <c r="AM17" s="235">
        <v>0</v>
      </c>
      <c r="AN17" s="235">
        <v>0</v>
      </c>
      <c r="AO17" s="235">
        <v>1</v>
      </c>
      <c r="AP17" s="235">
        <v>0</v>
      </c>
      <c r="AQ17" s="235">
        <v>0</v>
      </c>
      <c r="AR17" s="235">
        <v>1</v>
      </c>
      <c r="AS17" s="235">
        <v>2</v>
      </c>
      <c r="AT17" s="235">
        <v>0</v>
      </c>
      <c r="AU17" s="235">
        <v>4</v>
      </c>
      <c r="AV17" s="235">
        <v>0</v>
      </c>
      <c r="AW17" s="235">
        <v>0</v>
      </c>
      <c r="AX17" s="235">
        <v>0</v>
      </c>
      <c r="AY17" s="235">
        <v>6</v>
      </c>
      <c r="AZ17" s="235">
        <v>2</v>
      </c>
      <c r="BA17" s="235">
        <v>0</v>
      </c>
      <c r="BB17" s="235">
        <v>0</v>
      </c>
      <c r="BC17" s="235">
        <v>0</v>
      </c>
      <c r="BD17" s="235">
        <v>0</v>
      </c>
      <c r="BE17" s="235">
        <v>4</v>
      </c>
      <c r="BF17" s="235">
        <v>0</v>
      </c>
      <c r="BG17" s="235">
        <v>0</v>
      </c>
      <c r="BH17" s="235">
        <v>0</v>
      </c>
      <c r="BI17" s="235">
        <v>0</v>
      </c>
      <c r="BJ17" s="235">
        <v>0</v>
      </c>
      <c r="BK17" s="235">
        <v>0</v>
      </c>
      <c r="BL17" s="235">
        <v>6</v>
      </c>
      <c r="BM17" s="235">
        <v>0</v>
      </c>
      <c r="BN17" s="235">
        <v>2</v>
      </c>
      <c r="BO17" s="235">
        <v>1</v>
      </c>
      <c r="BP17" s="235">
        <v>0</v>
      </c>
      <c r="BQ17" s="235">
        <v>0</v>
      </c>
      <c r="BR17" s="235">
        <v>0</v>
      </c>
      <c r="BS17" s="235">
        <v>0</v>
      </c>
      <c r="BT17" s="235">
        <v>0</v>
      </c>
      <c r="BU17" s="235">
        <v>0</v>
      </c>
      <c r="BV17" s="235">
        <v>0</v>
      </c>
      <c r="BW17" s="235">
        <v>0</v>
      </c>
      <c r="BX17" s="235">
        <v>0</v>
      </c>
      <c r="BY17" s="235">
        <v>0</v>
      </c>
      <c r="BZ17" s="235">
        <v>0</v>
      </c>
      <c r="CA17" s="235">
        <v>0</v>
      </c>
      <c r="CB17" s="235">
        <v>0</v>
      </c>
      <c r="CC17" s="235">
        <v>0</v>
      </c>
      <c r="CD17" s="235">
        <v>0</v>
      </c>
      <c r="CE17" s="235">
        <v>0</v>
      </c>
      <c r="CF17" s="235">
        <v>0</v>
      </c>
      <c r="CG17" s="235">
        <v>0</v>
      </c>
      <c r="CH17" s="235">
        <v>0</v>
      </c>
      <c r="CI17" s="32">
        <v>2</v>
      </c>
      <c r="CJ17" s="32">
        <v>2</v>
      </c>
      <c r="CK17" s="32">
        <v>3</v>
      </c>
      <c r="CL17" s="32">
        <v>0</v>
      </c>
      <c r="CM17" s="32">
        <v>0</v>
      </c>
      <c r="CN17" s="32">
        <v>1</v>
      </c>
      <c r="CO17" s="32">
        <v>0</v>
      </c>
      <c r="CP17" s="32">
        <v>0</v>
      </c>
      <c r="CQ17" s="32">
        <v>0</v>
      </c>
      <c r="CR17" s="32">
        <v>0</v>
      </c>
      <c r="CS17" s="32">
        <v>2</v>
      </c>
      <c r="CT17" s="32">
        <v>0</v>
      </c>
      <c r="CU17" s="32">
        <v>0</v>
      </c>
      <c r="CV17" s="32">
        <v>0</v>
      </c>
      <c r="CW17" s="32">
        <v>0</v>
      </c>
      <c r="CX17" s="32">
        <v>0</v>
      </c>
      <c r="CY17" s="32">
        <v>0</v>
      </c>
      <c r="CZ17" s="32">
        <v>0</v>
      </c>
      <c r="DA17" s="32">
        <v>0</v>
      </c>
      <c r="DB17" s="32">
        <v>0</v>
      </c>
      <c r="DC17" s="32">
        <v>0</v>
      </c>
      <c r="DD17" s="32">
        <v>0</v>
      </c>
      <c r="DE17" s="32">
        <v>0</v>
      </c>
      <c r="DF17" s="32">
        <v>19</v>
      </c>
      <c r="DG17" s="32">
        <v>8</v>
      </c>
      <c r="DH17" s="32">
        <v>1</v>
      </c>
      <c r="DI17" s="32">
        <v>1</v>
      </c>
      <c r="DJ17" s="32">
        <v>1</v>
      </c>
      <c r="DK17" s="32">
        <v>0</v>
      </c>
      <c r="DL17" s="32">
        <v>0</v>
      </c>
      <c r="DM17" s="32">
        <v>3</v>
      </c>
      <c r="DN17" s="32">
        <v>2</v>
      </c>
      <c r="DO17" s="32">
        <v>0</v>
      </c>
      <c r="DP17" s="32">
        <v>0</v>
      </c>
      <c r="DQ17" s="32">
        <v>4</v>
      </c>
      <c r="DR17" s="32">
        <v>1</v>
      </c>
      <c r="DS17" s="32">
        <v>0</v>
      </c>
      <c r="DT17" s="32">
        <v>0</v>
      </c>
      <c r="DU17" s="32">
        <v>1</v>
      </c>
      <c r="DV17" s="32">
        <v>1</v>
      </c>
      <c r="DW17" s="32">
        <v>0</v>
      </c>
      <c r="DX17" s="32">
        <v>0</v>
      </c>
      <c r="DY17" s="32">
        <v>0</v>
      </c>
      <c r="DZ17" s="32">
        <v>0</v>
      </c>
      <c r="EA17" s="32">
        <v>0</v>
      </c>
      <c r="EB17" s="32">
        <v>0</v>
      </c>
      <c r="EC17" s="32">
        <v>0</v>
      </c>
    </row>
    <row r="18" spans="1:133">
      <c r="A18" s="26">
        <v>9</v>
      </c>
      <c r="B18" s="36" t="s">
        <v>15</v>
      </c>
      <c r="C18" s="261">
        <f>Votanti!D20</f>
        <v>583</v>
      </c>
      <c r="D18" s="235">
        <v>0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5</v>
      </c>
      <c r="AD18" s="235">
        <v>0</v>
      </c>
      <c r="AE18" s="235">
        <v>0</v>
      </c>
      <c r="AF18" s="235">
        <v>14</v>
      </c>
      <c r="AG18" s="235">
        <v>0</v>
      </c>
      <c r="AH18" s="235">
        <v>10</v>
      </c>
      <c r="AI18" s="235">
        <v>22</v>
      </c>
      <c r="AJ18" s="235">
        <v>0</v>
      </c>
      <c r="AK18" s="235">
        <v>6</v>
      </c>
      <c r="AL18" s="235">
        <v>0</v>
      </c>
      <c r="AM18" s="235">
        <v>1</v>
      </c>
      <c r="AN18" s="235">
        <v>0</v>
      </c>
      <c r="AO18" s="235">
        <v>0</v>
      </c>
      <c r="AP18" s="235">
        <v>0</v>
      </c>
      <c r="AQ18" s="235">
        <v>0</v>
      </c>
      <c r="AR18" s="235">
        <v>2</v>
      </c>
      <c r="AS18" s="235">
        <v>1</v>
      </c>
      <c r="AT18" s="235">
        <v>0</v>
      </c>
      <c r="AU18" s="235">
        <v>8</v>
      </c>
      <c r="AV18" s="235">
        <v>0</v>
      </c>
      <c r="AW18" s="235">
        <v>0</v>
      </c>
      <c r="AX18" s="235">
        <v>0</v>
      </c>
      <c r="AY18" s="235">
        <v>3</v>
      </c>
      <c r="AZ18" s="235">
        <v>2</v>
      </c>
      <c r="BA18" s="235">
        <v>0</v>
      </c>
      <c r="BB18" s="235">
        <v>0</v>
      </c>
      <c r="BC18" s="235">
        <v>0</v>
      </c>
      <c r="BD18" s="235">
        <v>0</v>
      </c>
      <c r="BE18" s="235">
        <v>0</v>
      </c>
      <c r="BF18" s="235">
        <v>0</v>
      </c>
      <c r="BG18" s="235">
        <v>0</v>
      </c>
      <c r="BH18" s="235">
        <v>0</v>
      </c>
      <c r="BI18" s="235">
        <v>0</v>
      </c>
      <c r="BJ18" s="235">
        <v>8</v>
      </c>
      <c r="BK18" s="235">
        <v>0</v>
      </c>
      <c r="BL18" s="235">
        <v>1</v>
      </c>
      <c r="BM18" s="235">
        <v>0</v>
      </c>
      <c r="BN18" s="235">
        <v>2</v>
      </c>
      <c r="BO18" s="235">
        <v>0</v>
      </c>
      <c r="BP18" s="235">
        <v>0</v>
      </c>
      <c r="BQ18" s="235">
        <v>8</v>
      </c>
      <c r="BR18" s="235">
        <v>0</v>
      </c>
      <c r="BS18" s="235">
        <v>0</v>
      </c>
      <c r="BT18" s="235">
        <v>0</v>
      </c>
      <c r="BU18" s="235">
        <v>0</v>
      </c>
      <c r="BV18" s="235">
        <v>0</v>
      </c>
      <c r="BW18" s="235">
        <v>0</v>
      </c>
      <c r="BX18" s="235">
        <v>0</v>
      </c>
      <c r="BY18" s="235">
        <v>0</v>
      </c>
      <c r="BZ18" s="235">
        <v>0</v>
      </c>
      <c r="CA18" s="235">
        <v>0</v>
      </c>
      <c r="CB18" s="235">
        <v>0</v>
      </c>
      <c r="CC18" s="235">
        <v>0</v>
      </c>
      <c r="CD18" s="235">
        <v>0</v>
      </c>
      <c r="CE18" s="235">
        <v>0</v>
      </c>
      <c r="CF18" s="235">
        <v>0</v>
      </c>
      <c r="CG18" s="235">
        <v>0</v>
      </c>
      <c r="CH18" s="235">
        <v>0</v>
      </c>
      <c r="CI18" s="32">
        <v>1</v>
      </c>
      <c r="CJ18" s="32">
        <v>1</v>
      </c>
      <c r="CK18" s="32">
        <v>1</v>
      </c>
      <c r="CL18" s="32">
        <v>0</v>
      </c>
      <c r="CM18" s="32">
        <v>0</v>
      </c>
      <c r="CN18" s="32">
        <v>5</v>
      </c>
      <c r="CO18" s="32">
        <v>0</v>
      </c>
      <c r="CP18" s="32">
        <v>0</v>
      </c>
      <c r="CQ18" s="32">
        <v>0</v>
      </c>
      <c r="CR18" s="32">
        <v>0</v>
      </c>
      <c r="CS18" s="32">
        <v>0</v>
      </c>
      <c r="CT18" s="32">
        <v>0</v>
      </c>
      <c r="CU18" s="32">
        <v>0</v>
      </c>
      <c r="CV18" s="32">
        <v>0</v>
      </c>
      <c r="CW18" s="32">
        <v>0</v>
      </c>
      <c r="CX18" s="32">
        <v>0</v>
      </c>
      <c r="CY18" s="32">
        <v>0</v>
      </c>
      <c r="CZ18" s="32">
        <v>0</v>
      </c>
      <c r="DA18" s="32">
        <v>0</v>
      </c>
      <c r="DB18" s="32">
        <v>1</v>
      </c>
      <c r="DC18" s="32">
        <v>0</v>
      </c>
      <c r="DD18" s="32">
        <v>0</v>
      </c>
      <c r="DE18" s="32">
        <v>0</v>
      </c>
      <c r="DF18" s="32">
        <v>8</v>
      </c>
      <c r="DG18" s="32">
        <v>1</v>
      </c>
      <c r="DH18" s="32">
        <v>2</v>
      </c>
      <c r="DI18" s="32">
        <v>0</v>
      </c>
      <c r="DJ18" s="32">
        <v>2</v>
      </c>
      <c r="DK18" s="32">
        <v>0</v>
      </c>
      <c r="DL18" s="32">
        <v>1</v>
      </c>
      <c r="DM18" s="32">
        <v>0</v>
      </c>
      <c r="DN18" s="32">
        <v>0</v>
      </c>
      <c r="DO18" s="32">
        <v>0</v>
      </c>
      <c r="DP18" s="32">
        <v>0</v>
      </c>
      <c r="DQ18" s="32">
        <v>3</v>
      </c>
      <c r="DR18" s="32">
        <v>3</v>
      </c>
      <c r="DS18" s="32">
        <v>3</v>
      </c>
      <c r="DT18" s="32">
        <v>0</v>
      </c>
      <c r="DU18" s="32">
        <v>0</v>
      </c>
      <c r="DV18" s="32">
        <v>0</v>
      </c>
      <c r="DW18" s="32">
        <v>0</v>
      </c>
      <c r="DX18" s="32">
        <v>0</v>
      </c>
      <c r="DY18" s="32">
        <v>0</v>
      </c>
      <c r="DZ18" s="32">
        <v>0</v>
      </c>
      <c r="EA18" s="32">
        <v>0</v>
      </c>
      <c r="EB18" s="32">
        <v>0</v>
      </c>
      <c r="EC18" s="32">
        <v>0</v>
      </c>
    </row>
    <row r="19" spans="1:133">
      <c r="A19" s="26" t="s">
        <v>16</v>
      </c>
      <c r="B19" s="36" t="s">
        <v>15</v>
      </c>
      <c r="C19" s="261">
        <f>Votanti!D21</f>
        <v>613</v>
      </c>
      <c r="D19" s="235">
        <v>0</v>
      </c>
      <c r="E19" s="235">
        <v>0</v>
      </c>
      <c r="F19" s="235">
        <v>0</v>
      </c>
      <c r="G19" s="235">
        <v>0</v>
      </c>
      <c r="H19" s="235">
        <v>0</v>
      </c>
      <c r="I19" s="235">
        <v>0</v>
      </c>
      <c r="J19" s="235">
        <v>0</v>
      </c>
      <c r="K19" s="235">
        <v>0</v>
      </c>
      <c r="L19" s="235">
        <v>0</v>
      </c>
      <c r="M19" s="235">
        <v>0</v>
      </c>
      <c r="N19" s="235">
        <v>0</v>
      </c>
      <c r="O19" s="235">
        <v>0</v>
      </c>
      <c r="P19" s="235">
        <v>0</v>
      </c>
      <c r="Q19" s="235">
        <v>0</v>
      </c>
      <c r="R19" s="235">
        <v>0</v>
      </c>
      <c r="S19" s="235">
        <v>0</v>
      </c>
      <c r="T19" s="235">
        <v>0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0</v>
      </c>
      <c r="AB19" s="235">
        <v>0</v>
      </c>
      <c r="AC19" s="235">
        <v>4</v>
      </c>
      <c r="AD19" s="235">
        <v>0</v>
      </c>
      <c r="AE19" s="235">
        <v>0</v>
      </c>
      <c r="AF19" s="235">
        <v>0</v>
      </c>
      <c r="AG19" s="235">
        <v>1</v>
      </c>
      <c r="AH19" s="235">
        <v>11</v>
      </c>
      <c r="AI19" s="235">
        <v>4</v>
      </c>
      <c r="AJ19" s="235">
        <v>0</v>
      </c>
      <c r="AK19" s="235">
        <v>10</v>
      </c>
      <c r="AL19" s="235">
        <v>0</v>
      </c>
      <c r="AM19" s="235">
        <v>4</v>
      </c>
      <c r="AN19" s="235">
        <v>0</v>
      </c>
      <c r="AO19" s="235">
        <v>0</v>
      </c>
      <c r="AP19" s="235">
        <v>0</v>
      </c>
      <c r="AQ19" s="235">
        <v>0</v>
      </c>
      <c r="AR19" s="235">
        <v>0</v>
      </c>
      <c r="AS19" s="235">
        <v>0</v>
      </c>
      <c r="AT19" s="235">
        <v>0</v>
      </c>
      <c r="AU19" s="235">
        <v>1</v>
      </c>
      <c r="AV19" s="235">
        <v>0</v>
      </c>
      <c r="AW19" s="235">
        <v>0</v>
      </c>
      <c r="AX19" s="235">
        <v>0</v>
      </c>
      <c r="AY19" s="235">
        <v>1</v>
      </c>
      <c r="AZ19" s="235">
        <v>3</v>
      </c>
      <c r="BA19" s="235">
        <v>0</v>
      </c>
      <c r="BB19" s="235">
        <v>0</v>
      </c>
      <c r="BC19" s="235">
        <v>0</v>
      </c>
      <c r="BD19" s="235">
        <v>0</v>
      </c>
      <c r="BE19" s="235">
        <v>0</v>
      </c>
      <c r="BF19" s="235">
        <v>0</v>
      </c>
      <c r="BG19" s="235">
        <v>0</v>
      </c>
      <c r="BH19" s="235">
        <v>0</v>
      </c>
      <c r="BI19" s="235">
        <v>0</v>
      </c>
      <c r="BJ19" s="235">
        <v>1</v>
      </c>
      <c r="BK19" s="235">
        <v>0</v>
      </c>
      <c r="BL19" s="235">
        <v>0</v>
      </c>
      <c r="BM19" s="235">
        <v>1</v>
      </c>
      <c r="BN19" s="235">
        <v>1</v>
      </c>
      <c r="BO19" s="235">
        <v>1</v>
      </c>
      <c r="BP19" s="235">
        <v>0</v>
      </c>
      <c r="BQ19" s="235">
        <v>1</v>
      </c>
      <c r="BR19" s="235">
        <v>0</v>
      </c>
      <c r="BS19" s="235">
        <v>0</v>
      </c>
      <c r="BT19" s="235">
        <v>0</v>
      </c>
      <c r="BU19" s="235">
        <v>0</v>
      </c>
      <c r="BV19" s="235">
        <v>0</v>
      </c>
      <c r="BW19" s="235">
        <v>0</v>
      </c>
      <c r="BX19" s="235">
        <v>0</v>
      </c>
      <c r="BY19" s="235">
        <v>0</v>
      </c>
      <c r="BZ19" s="235">
        <v>0</v>
      </c>
      <c r="CA19" s="235">
        <v>0</v>
      </c>
      <c r="CB19" s="235">
        <v>0</v>
      </c>
      <c r="CC19" s="235">
        <v>0</v>
      </c>
      <c r="CD19" s="235">
        <v>0</v>
      </c>
      <c r="CE19" s="235">
        <v>0</v>
      </c>
      <c r="CF19" s="235">
        <v>0</v>
      </c>
      <c r="CG19" s="235">
        <v>0</v>
      </c>
      <c r="CH19" s="235">
        <v>0</v>
      </c>
      <c r="CI19" s="32">
        <v>0</v>
      </c>
      <c r="CJ19" s="32">
        <v>1</v>
      </c>
      <c r="CK19" s="32">
        <v>0</v>
      </c>
      <c r="CL19" s="32">
        <v>0</v>
      </c>
      <c r="CM19" s="32">
        <v>0</v>
      </c>
      <c r="CN19" s="32">
        <v>0</v>
      </c>
      <c r="CO19" s="32">
        <v>0</v>
      </c>
      <c r="CP19" s="32">
        <v>0</v>
      </c>
      <c r="CQ19" s="32">
        <v>0</v>
      </c>
      <c r="CR19" s="32">
        <v>0</v>
      </c>
      <c r="CS19" s="32">
        <v>0</v>
      </c>
      <c r="CT19" s="32">
        <v>0</v>
      </c>
      <c r="CU19" s="32">
        <v>2</v>
      </c>
      <c r="CV19" s="32">
        <v>0</v>
      </c>
      <c r="CW19" s="32">
        <v>0</v>
      </c>
      <c r="CX19" s="32">
        <v>0</v>
      </c>
      <c r="CY19" s="32">
        <v>0</v>
      </c>
      <c r="CZ19" s="32">
        <v>0</v>
      </c>
      <c r="DA19" s="32">
        <v>0</v>
      </c>
      <c r="DB19" s="32">
        <v>0</v>
      </c>
      <c r="DC19" s="32">
        <v>0</v>
      </c>
      <c r="DD19" s="32">
        <v>0</v>
      </c>
      <c r="DE19" s="32">
        <v>0</v>
      </c>
      <c r="DF19" s="32">
        <v>9</v>
      </c>
      <c r="DG19" s="32">
        <v>0</v>
      </c>
      <c r="DH19" s="32">
        <v>3</v>
      </c>
      <c r="DI19" s="32">
        <v>0</v>
      </c>
      <c r="DJ19" s="32">
        <v>0</v>
      </c>
      <c r="DK19" s="32">
        <v>3</v>
      </c>
      <c r="DL19" s="32">
        <v>0</v>
      </c>
      <c r="DM19" s="32">
        <v>0</v>
      </c>
      <c r="DN19" s="32">
        <v>0</v>
      </c>
      <c r="DO19" s="32">
        <v>0</v>
      </c>
      <c r="DP19" s="32">
        <v>0</v>
      </c>
      <c r="DQ19" s="32">
        <v>2</v>
      </c>
      <c r="DR19" s="32">
        <v>0</v>
      </c>
      <c r="DS19" s="32">
        <v>0</v>
      </c>
      <c r="DT19" s="32">
        <v>0</v>
      </c>
      <c r="DU19" s="32">
        <v>0</v>
      </c>
      <c r="DV19" s="32">
        <v>1</v>
      </c>
      <c r="DW19" s="32">
        <v>0</v>
      </c>
      <c r="DX19" s="32">
        <v>0</v>
      </c>
      <c r="DY19" s="32">
        <v>0</v>
      </c>
      <c r="DZ19" s="32">
        <v>0</v>
      </c>
      <c r="EA19" s="32">
        <v>0</v>
      </c>
      <c r="EB19" s="32">
        <v>0</v>
      </c>
      <c r="EC19" s="32">
        <v>0</v>
      </c>
    </row>
    <row r="20" spans="1:133">
      <c r="A20" s="26" t="s">
        <v>17</v>
      </c>
      <c r="B20" s="36" t="s">
        <v>15</v>
      </c>
      <c r="C20" s="261">
        <f>Votanti!D22</f>
        <v>681</v>
      </c>
      <c r="D20" s="235">
        <v>0</v>
      </c>
      <c r="E20" s="235">
        <v>3</v>
      </c>
      <c r="F20" s="235">
        <v>0</v>
      </c>
      <c r="G20" s="235">
        <v>0</v>
      </c>
      <c r="H20" s="235">
        <v>0</v>
      </c>
      <c r="I20" s="235">
        <v>0</v>
      </c>
      <c r="J20" s="235">
        <v>0</v>
      </c>
      <c r="K20" s="235">
        <v>1</v>
      </c>
      <c r="L20" s="235">
        <v>1</v>
      </c>
      <c r="M20" s="235">
        <v>0</v>
      </c>
      <c r="N20" s="235">
        <v>0</v>
      </c>
      <c r="O20" s="235">
        <v>0</v>
      </c>
      <c r="P20" s="235">
        <v>0</v>
      </c>
      <c r="Q20" s="235">
        <v>0</v>
      </c>
      <c r="R20" s="235">
        <v>0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0</v>
      </c>
      <c r="AB20" s="235">
        <v>0</v>
      </c>
      <c r="AC20" s="235">
        <v>13</v>
      </c>
      <c r="AD20" s="235">
        <v>0</v>
      </c>
      <c r="AE20" s="235">
        <v>0</v>
      </c>
      <c r="AF20" s="235">
        <v>5</v>
      </c>
      <c r="AG20" s="235">
        <v>0</v>
      </c>
      <c r="AH20" s="235">
        <v>18</v>
      </c>
      <c r="AI20" s="235">
        <v>10</v>
      </c>
      <c r="AJ20" s="235">
        <v>0</v>
      </c>
      <c r="AK20" s="235">
        <v>13</v>
      </c>
      <c r="AL20" s="235">
        <v>0</v>
      </c>
      <c r="AM20" s="235">
        <v>0</v>
      </c>
      <c r="AN20" s="235">
        <v>0</v>
      </c>
      <c r="AO20" s="235">
        <v>2</v>
      </c>
      <c r="AP20" s="235">
        <v>0</v>
      </c>
      <c r="AQ20" s="235">
        <v>0</v>
      </c>
      <c r="AR20" s="235">
        <v>2</v>
      </c>
      <c r="AS20" s="235">
        <v>4</v>
      </c>
      <c r="AT20" s="235">
        <v>1</v>
      </c>
      <c r="AU20" s="235">
        <v>5</v>
      </c>
      <c r="AV20" s="235">
        <v>0</v>
      </c>
      <c r="AW20" s="235">
        <v>0</v>
      </c>
      <c r="AX20" s="235">
        <v>0</v>
      </c>
      <c r="AY20" s="235">
        <v>4</v>
      </c>
      <c r="AZ20" s="235">
        <v>0</v>
      </c>
      <c r="BA20" s="235">
        <v>0</v>
      </c>
      <c r="BB20" s="235">
        <v>0</v>
      </c>
      <c r="BC20" s="235">
        <v>0</v>
      </c>
      <c r="BD20" s="235">
        <v>0</v>
      </c>
      <c r="BE20" s="235">
        <v>0</v>
      </c>
      <c r="BF20" s="235">
        <v>0</v>
      </c>
      <c r="BG20" s="235">
        <v>0</v>
      </c>
      <c r="BH20" s="235">
        <v>0</v>
      </c>
      <c r="BI20" s="235">
        <v>0</v>
      </c>
      <c r="BJ20" s="235">
        <v>0</v>
      </c>
      <c r="BK20" s="235">
        <v>0</v>
      </c>
      <c r="BL20" s="235">
        <v>1</v>
      </c>
      <c r="BM20" s="235">
        <v>0</v>
      </c>
      <c r="BN20" s="235">
        <v>1</v>
      </c>
      <c r="BO20" s="235">
        <v>2</v>
      </c>
      <c r="BP20" s="235">
        <v>0</v>
      </c>
      <c r="BQ20" s="235">
        <v>4</v>
      </c>
      <c r="BR20" s="235">
        <v>0</v>
      </c>
      <c r="BS20" s="235">
        <v>0</v>
      </c>
      <c r="BT20" s="235">
        <v>0</v>
      </c>
      <c r="BU20" s="235">
        <v>0</v>
      </c>
      <c r="BV20" s="235">
        <v>0</v>
      </c>
      <c r="BW20" s="235">
        <v>1</v>
      </c>
      <c r="BX20" s="235">
        <v>0</v>
      </c>
      <c r="BY20" s="235">
        <v>0</v>
      </c>
      <c r="BZ20" s="235">
        <v>0</v>
      </c>
      <c r="CA20" s="235">
        <v>0</v>
      </c>
      <c r="CB20" s="235">
        <v>0</v>
      </c>
      <c r="CC20" s="235">
        <v>0</v>
      </c>
      <c r="CD20" s="235">
        <v>0</v>
      </c>
      <c r="CE20" s="235">
        <v>0</v>
      </c>
      <c r="CF20" s="235">
        <v>0</v>
      </c>
      <c r="CG20" s="235">
        <v>0</v>
      </c>
      <c r="CH20" s="235">
        <v>0</v>
      </c>
      <c r="CI20" s="32">
        <v>0</v>
      </c>
      <c r="CJ20" s="32">
        <v>3</v>
      </c>
      <c r="CK20" s="32">
        <v>0</v>
      </c>
      <c r="CL20" s="32">
        <v>0</v>
      </c>
      <c r="CM20" s="32">
        <v>0</v>
      </c>
      <c r="CN20" s="32">
        <v>0</v>
      </c>
      <c r="CO20" s="32">
        <v>0</v>
      </c>
      <c r="CP20" s="32">
        <v>0</v>
      </c>
      <c r="CQ20" s="32">
        <v>0</v>
      </c>
      <c r="CR20" s="32">
        <v>0</v>
      </c>
      <c r="CS20" s="32">
        <v>1</v>
      </c>
      <c r="CT20" s="32">
        <v>0</v>
      </c>
      <c r="CU20" s="32">
        <v>0</v>
      </c>
      <c r="CV20" s="32">
        <v>0</v>
      </c>
      <c r="CW20" s="32">
        <v>0</v>
      </c>
      <c r="CX20" s="32">
        <v>0</v>
      </c>
      <c r="CY20" s="32">
        <v>0</v>
      </c>
      <c r="CZ20" s="32">
        <v>0</v>
      </c>
      <c r="DA20" s="32">
        <v>0</v>
      </c>
      <c r="DB20" s="32">
        <v>0</v>
      </c>
      <c r="DC20" s="32">
        <v>0</v>
      </c>
      <c r="DD20" s="32">
        <v>0</v>
      </c>
      <c r="DE20" s="32">
        <v>0</v>
      </c>
      <c r="DF20" s="32">
        <v>11</v>
      </c>
      <c r="DG20" s="32">
        <v>0</v>
      </c>
      <c r="DH20" s="32">
        <v>3</v>
      </c>
      <c r="DI20" s="32">
        <v>2</v>
      </c>
      <c r="DJ20" s="32">
        <v>1</v>
      </c>
      <c r="DK20" s="32">
        <v>0</v>
      </c>
      <c r="DL20" s="32">
        <v>0</v>
      </c>
      <c r="DM20" s="32">
        <v>0</v>
      </c>
      <c r="DN20" s="32">
        <v>0</v>
      </c>
      <c r="DO20" s="32">
        <v>0</v>
      </c>
      <c r="DP20" s="32">
        <v>0</v>
      </c>
      <c r="DQ20" s="32">
        <v>3</v>
      </c>
      <c r="DR20" s="32">
        <v>0</v>
      </c>
      <c r="DS20" s="32">
        <v>0</v>
      </c>
      <c r="DT20" s="32">
        <v>0</v>
      </c>
      <c r="DU20" s="32">
        <v>0</v>
      </c>
      <c r="DV20" s="32">
        <v>0</v>
      </c>
      <c r="DW20" s="32">
        <v>0</v>
      </c>
      <c r="DX20" s="32">
        <v>1</v>
      </c>
      <c r="DY20" s="32">
        <v>1</v>
      </c>
      <c r="DZ20" s="32">
        <v>0</v>
      </c>
      <c r="EA20" s="32">
        <v>0</v>
      </c>
      <c r="EB20" s="32">
        <v>0</v>
      </c>
      <c r="EC20" s="32">
        <v>0</v>
      </c>
    </row>
    <row r="21" spans="1:133">
      <c r="A21" s="26" t="s">
        <v>18</v>
      </c>
      <c r="B21" s="36" t="s">
        <v>20</v>
      </c>
      <c r="C21" s="261">
        <f>Votanti!D23</f>
        <v>655</v>
      </c>
      <c r="D21" s="235">
        <v>12</v>
      </c>
      <c r="E21" s="235">
        <v>0</v>
      </c>
      <c r="F21" s="235">
        <v>0</v>
      </c>
      <c r="G21" s="235">
        <v>1</v>
      </c>
      <c r="H21" s="235">
        <v>0</v>
      </c>
      <c r="I21" s="235">
        <v>0</v>
      </c>
      <c r="J21" s="235">
        <v>1</v>
      </c>
      <c r="K21" s="235">
        <v>0</v>
      </c>
      <c r="L21" s="235">
        <v>0</v>
      </c>
      <c r="M21" s="235">
        <v>6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1</v>
      </c>
      <c r="X21" s="235">
        <v>0</v>
      </c>
      <c r="Y21" s="235">
        <v>0</v>
      </c>
      <c r="Z21" s="235">
        <v>2</v>
      </c>
      <c r="AA21" s="235">
        <v>0</v>
      </c>
      <c r="AB21" s="235">
        <v>0</v>
      </c>
      <c r="AC21" s="235">
        <v>6</v>
      </c>
      <c r="AD21" s="235">
        <v>0</v>
      </c>
      <c r="AE21" s="235">
        <v>1</v>
      </c>
      <c r="AF21" s="235">
        <v>0</v>
      </c>
      <c r="AG21" s="235">
        <v>25</v>
      </c>
      <c r="AH21" s="235">
        <v>1</v>
      </c>
      <c r="AI21" s="235">
        <v>0</v>
      </c>
      <c r="AJ21" s="235">
        <v>1</v>
      </c>
      <c r="AK21" s="235">
        <v>1</v>
      </c>
      <c r="AL21" s="235">
        <v>0</v>
      </c>
      <c r="AM21" s="235">
        <v>0</v>
      </c>
      <c r="AN21" s="235">
        <v>0</v>
      </c>
      <c r="AO21" s="235">
        <v>0</v>
      </c>
      <c r="AP21" s="235">
        <v>0</v>
      </c>
      <c r="AQ21" s="235">
        <v>0</v>
      </c>
      <c r="AR21" s="235">
        <v>4</v>
      </c>
      <c r="AS21" s="235">
        <v>0</v>
      </c>
      <c r="AT21" s="235">
        <v>0</v>
      </c>
      <c r="AU21" s="235">
        <v>0</v>
      </c>
      <c r="AV21" s="235">
        <v>0</v>
      </c>
      <c r="AW21" s="235">
        <v>0</v>
      </c>
      <c r="AX21" s="235">
        <v>2</v>
      </c>
      <c r="AY21" s="235">
        <v>1</v>
      </c>
      <c r="AZ21" s="235">
        <v>0</v>
      </c>
      <c r="BA21" s="235">
        <v>0</v>
      </c>
      <c r="BB21" s="235">
        <v>0</v>
      </c>
      <c r="BC21" s="235">
        <v>0</v>
      </c>
      <c r="BD21" s="235">
        <v>0</v>
      </c>
      <c r="BE21" s="235">
        <v>0</v>
      </c>
      <c r="BF21" s="235">
        <v>0</v>
      </c>
      <c r="BG21" s="235">
        <v>0</v>
      </c>
      <c r="BH21" s="235">
        <v>0</v>
      </c>
      <c r="BI21" s="235">
        <v>0</v>
      </c>
      <c r="BJ21" s="235">
        <v>0</v>
      </c>
      <c r="BK21" s="235">
        <v>0</v>
      </c>
      <c r="BL21" s="235">
        <v>1</v>
      </c>
      <c r="BM21" s="235">
        <v>0</v>
      </c>
      <c r="BN21" s="235">
        <v>0</v>
      </c>
      <c r="BO21" s="235">
        <v>0</v>
      </c>
      <c r="BP21" s="235">
        <v>0</v>
      </c>
      <c r="BQ21" s="235">
        <v>20</v>
      </c>
      <c r="BR21" s="235">
        <v>0</v>
      </c>
      <c r="BS21" s="235">
        <v>2</v>
      </c>
      <c r="BT21" s="235">
        <v>0</v>
      </c>
      <c r="BU21" s="235">
        <v>0</v>
      </c>
      <c r="BV21" s="235">
        <v>0</v>
      </c>
      <c r="BW21" s="235">
        <v>0</v>
      </c>
      <c r="BX21" s="235">
        <v>0</v>
      </c>
      <c r="BY21" s="235">
        <v>2</v>
      </c>
      <c r="BZ21" s="235">
        <v>0</v>
      </c>
      <c r="CA21" s="235">
        <v>0</v>
      </c>
      <c r="CB21" s="235">
        <v>0</v>
      </c>
      <c r="CC21" s="235">
        <v>0</v>
      </c>
      <c r="CD21" s="235">
        <v>0</v>
      </c>
      <c r="CE21" s="235">
        <v>0</v>
      </c>
      <c r="CF21" s="235">
        <v>0</v>
      </c>
      <c r="CG21" s="235">
        <v>0</v>
      </c>
      <c r="CH21" s="235">
        <v>0</v>
      </c>
      <c r="CI21" s="32">
        <v>5</v>
      </c>
      <c r="CJ21" s="32">
        <v>1</v>
      </c>
      <c r="CK21" s="32">
        <v>0</v>
      </c>
      <c r="CL21" s="32">
        <v>0</v>
      </c>
      <c r="CM21" s="32">
        <v>0</v>
      </c>
      <c r="CN21" s="32">
        <v>2</v>
      </c>
      <c r="CO21" s="32">
        <v>0</v>
      </c>
      <c r="CP21" s="32">
        <v>4</v>
      </c>
      <c r="CQ21" s="32">
        <v>0</v>
      </c>
      <c r="CR21" s="32">
        <v>1</v>
      </c>
      <c r="CS21" s="32">
        <v>0</v>
      </c>
      <c r="CT21" s="32">
        <v>0</v>
      </c>
      <c r="CU21" s="32">
        <v>0</v>
      </c>
      <c r="CV21" s="32">
        <v>0</v>
      </c>
      <c r="CW21" s="32">
        <v>0</v>
      </c>
      <c r="CX21" s="32">
        <v>0</v>
      </c>
      <c r="CY21" s="32">
        <v>0</v>
      </c>
      <c r="CZ21" s="32">
        <v>0</v>
      </c>
      <c r="DA21" s="32">
        <v>0</v>
      </c>
      <c r="DB21" s="32">
        <v>0</v>
      </c>
      <c r="DC21" s="32">
        <v>0</v>
      </c>
      <c r="DD21" s="32">
        <v>0</v>
      </c>
      <c r="DE21" s="32">
        <v>0</v>
      </c>
      <c r="DF21" s="32">
        <v>3</v>
      </c>
      <c r="DG21" s="32">
        <v>3</v>
      </c>
      <c r="DH21" s="32">
        <v>2</v>
      </c>
      <c r="DI21" s="32">
        <v>0</v>
      </c>
      <c r="DJ21" s="32">
        <v>0</v>
      </c>
      <c r="DK21" s="32">
        <v>0</v>
      </c>
      <c r="DL21" s="32">
        <v>0</v>
      </c>
      <c r="DM21" s="32">
        <v>0</v>
      </c>
      <c r="DN21" s="32">
        <v>0</v>
      </c>
      <c r="DO21" s="32">
        <v>0</v>
      </c>
      <c r="DP21" s="32">
        <v>0</v>
      </c>
      <c r="DQ21" s="32">
        <v>0</v>
      </c>
      <c r="DR21" s="32">
        <v>0</v>
      </c>
      <c r="DS21" s="32">
        <v>0</v>
      </c>
      <c r="DT21" s="32">
        <v>0</v>
      </c>
      <c r="DU21" s="32">
        <v>0</v>
      </c>
      <c r="DV21" s="32">
        <v>0</v>
      </c>
      <c r="DW21" s="32">
        <v>0</v>
      </c>
      <c r="DX21" s="32">
        <v>0</v>
      </c>
      <c r="DY21" s="32">
        <v>0</v>
      </c>
      <c r="DZ21" s="32">
        <v>0</v>
      </c>
      <c r="EA21" s="32">
        <v>0</v>
      </c>
      <c r="EB21" s="32">
        <v>0</v>
      </c>
      <c r="EC21" s="32">
        <v>1</v>
      </c>
    </row>
    <row r="22" spans="1:133">
      <c r="A22" s="26" t="s">
        <v>19</v>
      </c>
      <c r="B22" s="36" t="s">
        <v>20</v>
      </c>
      <c r="C22" s="261">
        <f>Votanti!D24</f>
        <v>620</v>
      </c>
      <c r="D22" s="235">
        <v>13</v>
      </c>
      <c r="E22" s="235">
        <v>0</v>
      </c>
      <c r="F22" s="235">
        <v>2</v>
      </c>
      <c r="G22" s="235">
        <v>1</v>
      </c>
      <c r="H22" s="235">
        <v>0</v>
      </c>
      <c r="I22" s="235">
        <v>0</v>
      </c>
      <c r="J22" s="235">
        <v>3</v>
      </c>
      <c r="K22" s="235">
        <v>0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35">
        <v>0</v>
      </c>
      <c r="R22" s="235">
        <v>0</v>
      </c>
      <c r="S22" s="235">
        <v>0</v>
      </c>
      <c r="T22" s="235">
        <v>1</v>
      </c>
      <c r="U22" s="235">
        <v>0</v>
      </c>
      <c r="V22" s="235">
        <v>0</v>
      </c>
      <c r="W22" s="235">
        <v>8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1</v>
      </c>
      <c r="AE22" s="235">
        <v>2</v>
      </c>
      <c r="AF22" s="235">
        <v>2</v>
      </c>
      <c r="AG22" s="235">
        <v>0</v>
      </c>
      <c r="AH22" s="235">
        <v>2</v>
      </c>
      <c r="AI22" s="235">
        <v>4</v>
      </c>
      <c r="AJ22" s="235">
        <v>2</v>
      </c>
      <c r="AK22" s="235">
        <v>1</v>
      </c>
      <c r="AL22" s="235">
        <v>1</v>
      </c>
      <c r="AM22" s="235">
        <v>0</v>
      </c>
      <c r="AN22" s="235">
        <v>0</v>
      </c>
      <c r="AO22" s="235">
        <v>0</v>
      </c>
      <c r="AP22" s="235">
        <v>0</v>
      </c>
      <c r="AQ22" s="235">
        <v>0</v>
      </c>
      <c r="AR22" s="235">
        <v>4</v>
      </c>
      <c r="AS22" s="235">
        <v>0</v>
      </c>
      <c r="AT22" s="235">
        <v>0</v>
      </c>
      <c r="AU22" s="235">
        <v>1</v>
      </c>
      <c r="AV22" s="235">
        <v>0</v>
      </c>
      <c r="AW22" s="235">
        <v>0</v>
      </c>
      <c r="AX22" s="235">
        <v>0</v>
      </c>
      <c r="AY22" s="235">
        <v>9</v>
      </c>
      <c r="AZ22" s="235">
        <v>0</v>
      </c>
      <c r="BA22" s="235">
        <v>0</v>
      </c>
      <c r="BB22" s="235">
        <v>0</v>
      </c>
      <c r="BC22" s="235">
        <v>0</v>
      </c>
      <c r="BD22" s="235">
        <v>0</v>
      </c>
      <c r="BE22" s="235">
        <v>0</v>
      </c>
      <c r="BF22" s="235">
        <v>0</v>
      </c>
      <c r="BG22" s="235">
        <v>0</v>
      </c>
      <c r="BH22" s="235">
        <v>9</v>
      </c>
      <c r="BI22" s="235">
        <v>1</v>
      </c>
      <c r="BJ22" s="235">
        <v>0</v>
      </c>
      <c r="BK22" s="235">
        <v>0</v>
      </c>
      <c r="BL22" s="235">
        <v>0</v>
      </c>
      <c r="BM22" s="235">
        <v>0</v>
      </c>
      <c r="BN22" s="235">
        <v>0</v>
      </c>
      <c r="BO22" s="235">
        <v>0</v>
      </c>
      <c r="BP22" s="235">
        <v>0</v>
      </c>
      <c r="BQ22" s="235">
        <v>22</v>
      </c>
      <c r="BR22" s="235">
        <v>0</v>
      </c>
      <c r="BS22" s="235">
        <v>0</v>
      </c>
      <c r="BT22" s="235">
        <v>1</v>
      </c>
      <c r="BU22" s="235">
        <v>1</v>
      </c>
      <c r="BV22" s="235">
        <v>0</v>
      </c>
      <c r="BW22" s="235">
        <v>4</v>
      </c>
      <c r="BX22" s="235">
        <v>1</v>
      </c>
      <c r="BY22" s="235">
        <v>0</v>
      </c>
      <c r="BZ22" s="235">
        <v>0</v>
      </c>
      <c r="CA22" s="235">
        <v>2</v>
      </c>
      <c r="CB22" s="235">
        <v>0</v>
      </c>
      <c r="CC22" s="235">
        <v>0</v>
      </c>
      <c r="CD22" s="235">
        <v>0</v>
      </c>
      <c r="CE22" s="235">
        <v>0</v>
      </c>
      <c r="CF22" s="235">
        <v>0</v>
      </c>
      <c r="CG22" s="235">
        <v>0</v>
      </c>
      <c r="CH22" s="235">
        <v>1</v>
      </c>
      <c r="CI22" s="32">
        <v>2</v>
      </c>
      <c r="CJ22" s="32">
        <v>1</v>
      </c>
      <c r="CK22" s="32">
        <v>0</v>
      </c>
      <c r="CL22" s="32">
        <v>1</v>
      </c>
      <c r="CM22" s="32">
        <v>0</v>
      </c>
      <c r="CN22" s="32">
        <v>0</v>
      </c>
      <c r="CO22" s="32">
        <v>2</v>
      </c>
      <c r="CP22" s="32">
        <v>0</v>
      </c>
      <c r="CQ22" s="32">
        <v>0</v>
      </c>
      <c r="CR22" s="32">
        <v>0</v>
      </c>
      <c r="CS22" s="32">
        <v>0</v>
      </c>
      <c r="CT22" s="32">
        <v>0</v>
      </c>
      <c r="CU22" s="32">
        <v>0</v>
      </c>
      <c r="CV22" s="32">
        <v>0</v>
      </c>
      <c r="CW22" s="32">
        <v>0</v>
      </c>
      <c r="CX22" s="32">
        <v>0</v>
      </c>
      <c r="CY22" s="32">
        <v>0</v>
      </c>
      <c r="CZ22" s="32">
        <v>0</v>
      </c>
      <c r="DA22" s="32">
        <v>0</v>
      </c>
      <c r="DB22" s="32">
        <v>0</v>
      </c>
      <c r="DC22" s="32">
        <v>0</v>
      </c>
      <c r="DD22" s="32">
        <v>0</v>
      </c>
      <c r="DE22" s="32">
        <v>0</v>
      </c>
      <c r="DF22" s="32">
        <v>2</v>
      </c>
      <c r="DG22" s="32">
        <v>1</v>
      </c>
      <c r="DH22" s="32">
        <v>0</v>
      </c>
      <c r="DI22" s="32">
        <v>0</v>
      </c>
      <c r="DJ22" s="32">
        <v>0</v>
      </c>
      <c r="DK22" s="32">
        <v>0</v>
      </c>
      <c r="DL22" s="32">
        <v>0</v>
      </c>
      <c r="DM22" s="32">
        <v>0</v>
      </c>
      <c r="DN22" s="32">
        <v>0</v>
      </c>
      <c r="DO22" s="32">
        <v>0</v>
      </c>
      <c r="DP22" s="32">
        <v>0</v>
      </c>
      <c r="DQ22" s="32">
        <v>0</v>
      </c>
      <c r="DR22" s="32">
        <v>0</v>
      </c>
      <c r="DS22" s="32">
        <v>0</v>
      </c>
      <c r="DT22" s="32">
        <v>0</v>
      </c>
      <c r="DU22" s="32">
        <v>0</v>
      </c>
      <c r="DV22" s="32">
        <v>0</v>
      </c>
      <c r="DW22" s="32">
        <v>0</v>
      </c>
      <c r="DX22" s="32">
        <v>0</v>
      </c>
      <c r="DY22" s="32">
        <v>0</v>
      </c>
      <c r="DZ22" s="32">
        <v>0</v>
      </c>
      <c r="EA22" s="32">
        <v>0</v>
      </c>
      <c r="EB22" s="32">
        <v>0</v>
      </c>
      <c r="EC22" s="32">
        <v>0</v>
      </c>
    </row>
    <row r="23" spans="1:133">
      <c r="A23" s="26" t="s">
        <v>21</v>
      </c>
      <c r="B23" s="36" t="s">
        <v>20</v>
      </c>
      <c r="C23" s="261">
        <f>Votanti!D25</f>
        <v>729</v>
      </c>
      <c r="D23" s="235">
        <v>11</v>
      </c>
      <c r="E23" s="235">
        <v>0</v>
      </c>
      <c r="F23" s="235">
        <v>1</v>
      </c>
      <c r="G23" s="235">
        <v>0</v>
      </c>
      <c r="H23" s="235">
        <v>0</v>
      </c>
      <c r="I23" s="235">
        <v>0</v>
      </c>
      <c r="J23" s="235">
        <v>0</v>
      </c>
      <c r="K23" s="235">
        <v>0</v>
      </c>
      <c r="L23" s="235">
        <v>3</v>
      </c>
      <c r="M23" s="235">
        <v>0</v>
      </c>
      <c r="N23" s="235">
        <v>0</v>
      </c>
      <c r="O23" s="235">
        <v>1</v>
      </c>
      <c r="P23" s="235">
        <v>1</v>
      </c>
      <c r="Q23" s="235">
        <v>0</v>
      </c>
      <c r="R23" s="235">
        <v>1</v>
      </c>
      <c r="S23" s="235">
        <v>0</v>
      </c>
      <c r="T23" s="235">
        <v>0</v>
      </c>
      <c r="U23" s="235">
        <v>1</v>
      </c>
      <c r="V23" s="235">
        <v>0</v>
      </c>
      <c r="W23" s="235">
        <v>1</v>
      </c>
      <c r="X23" s="235">
        <v>0</v>
      </c>
      <c r="Y23" s="235">
        <v>0</v>
      </c>
      <c r="Z23" s="235">
        <v>0</v>
      </c>
      <c r="AA23" s="235">
        <v>2</v>
      </c>
      <c r="AB23" s="235">
        <v>1</v>
      </c>
      <c r="AC23" s="235">
        <v>11</v>
      </c>
      <c r="AD23" s="235">
        <v>5</v>
      </c>
      <c r="AE23" s="235">
        <v>1</v>
      </c>
      <c r="AF23" s="235">
        <v>0</v>
      </c>
      <c r="AG23" s="235">
        <v>6</v>
      </c>
      <c r="AH23" s="235">
        <v>6</v>
      </c>
      <c r="AI23" s="235">
        <v>1</v>
      </c>
      <c r="AJ23" s="235">
        <v>0</v>
      </c>
      <c r="AK23" s="235">
        <v>5</v>
      </c>
      <c r="AL23" s="235">
        <v>0</v>
      </c>
      <c r="AM23" s="235">
        <v>0</v>
      </c>
      <c r="AN23" s="235">
        <v>0</v>
      </c>
      <c r="AO23" s="235">
        <v>0</v>
      </c>
      <c r="AP23" s="235">
        <v>0</v>
      </c>
      <c r="AQ23" s="235">
        <v>0</v>
      </c>
      <c r="AR23" s="235">
        <v>6</v>
      </c>
      <c r="AS23" s="235">
        <v>0</v>
      </c>
      <c r="AT23" s="235">
        <v>0</v>
      </c>
      <c r="AU23" s="235">
        <v>0</v>
      </c>
      <c r="AV23" s="235">
        <v>0</v>
      </c>
      <c r="AW23" s="235">
        <v>0</v>
      </c>
      <c r="AX23" s="235">
        <v>0</v>
      </c>
      <c r="AY23" s="235">
        <v>3</v>
      </c>
      <c r="AZ23" s="235">
        <v>0</v>
      </c>
      <c r="BA23" s="235">
        <v>0</v>
      </c>
      <c r="BB23" s="235">
        <v>0</v>
      </c>
      <c r="BC23" s="235">
        <v>0</v>
      </c>
      <c r="BD23" s="235">
        <v>0</v>
      </c>
      <c r="BE23" s="235">
        <v>0</v>
      </c>
      <c r="BF23" s="235">
        <v>0</v>
      </c>
      <c r="BG23" s="235">
        <v>0</v>
      </c>
      <c r="BH23" s="235">
        <v>0</v>
      </c>
      <c r="BI23" s="235">
        <v>0</v>
      </c>
      <c r="BJ23" s="235">
        <v>0</v>
      </c>
      <c r="BK23" s="235">
        <v>0</v>
      </c>
      <c r="BL23" s="235">
        <v>0</v>
      </c>
      <c r="BM23" s="235">
        <v>0</v>
      </c>
      <c r="BN23" s="235">
        <v>0</v>
      </c>
      <c r="BO23" s="235">
        <v>0</v>
      </c>
      <c r="BP23" s="235">
        <v>0</v>
      </c>
      <c r="BQ23" s="235">
        <v>2</v>
      </c>
      <c r="BR23" s="235">
        <v>3</v>
      </c>
      <c r="BS23" s="235">
        <v>7</v>
      </c>
      <c r="BT23" s="235">
        <v>0</v>
      </c>
      <c r="BU23" s="235">
        <v>0</v>
      </c>
      <c r="BV23" s="235">
        <v>0</v>
      </c>
      <c r="BW23" s="235">
        <v>1</v>
      </c>
      <c r="BX23" s="235">
        <v>3</v>
      </c>
      <c r="BY23" s="235">
        <v>5</v>
      </c>
      <c r="BZ23" s="235">
        <v>1</v>
      </c>
      <c r="CA23" s="235">
        <v>0</v>
      </c>
      <c r="CB23" s="235">
        <v>1</v>
      </c>
      <c r="CC23" s="235">
        <v>0</v>
      </c>
      <c r="CD23" s="235">
        <v>0</v>
      </c>
      <c r="CE23" s="235">
        <v>0</v>
      </c>
      <c r="CF23" s="235">
        <v>0</v>
      </c>
      <c r="CG23" s="235">
        <v>0</v>
      </c>
      <c r="CH23" s="235">
        <v>0</v>
      </c>
      <c r="CI23" s="32">
        <v>3</v>
      </c>
      <c r="CJ23" s="32">
        <v>0</v>
      </c>
      <c r="CK23" s="32">
        <v>0</v>
      </c>
      <c r="CL23" s="32">
        <v>0</v>
      </c>
      <c r="CM23" s="32">
        <v>0</v>
      </c>
      <c r="CN23" s="32">
        <v>0</v>
      </c>
      <c r="CO23" s="32">
        <v>1</v>
      </c>
      <c r="CP23" s="32">
        <v>0</v>
      </c>
      <c r="CQ23" s="32">
        <v>0</v>
      </c>
      <c r="CR23" s="32">
        <v>1</v>
      </c>
      <c r="CS23" s="32">
        <v>0</v>
      </c>
      <c r="CT23" s="32">
        <v>0</v>
      </c>
      <c r="CU23" s="32">
        <v>1</v>
      </c>
      <c r="CV23" s="32">
        <v>0</v>
      </c>
      <c r="CW23" s="32">
        <v>0</v>
      </c>
      <c r="CX23" s="32">
        <v>0</v>
      </c>
      <c r="CY23" s="32">
        <v>2</v>
      </c>
      <c r="CZ23" s="32">
        <v>2</v>
      </c>
      <c r="DA23" s="32">
        <v>0</v>
      </c>
      <c r="DB23" s="32">
        <v>0</v>
      </c>
      <c r="DC23" s="32">
        <v>1</v>
      </c>
      <c r="DD23" s="32">
        <v>0</v>
      </c>
      <c r="DE23" s="32">
        <v>0</v>
      </c>
      <c r="DF23" s="32">
        <v>1</v>
      </c>
      <c r="DG23" s="32">
        <v>0</v>
      </c>
      <c r="DH23" s="32">
        <v>0</v>
      </c>
      <c r="DI23" s="32">
        <v>0</v>
      </c>
      <c r="DJ23" s="32">
        <v>0</v>
      </c>
      <c r="DK23" s="32">
        <v>0</v>
      </c>
      <c r="DL23" s="32">
        <v>1</v>
      </c>
      <c r="DM23" s="32">
        <v>0</v>
      </c>
      <c r="DN23" s="32">
        <v>0</v>
      </c>
      <c r="DO23" s="32">
        <v>0</v>
      </c>
      <c r="DP23" s="32">
        <v>0</v>
      </c>
      <c r="DQ23" s="32">
        <v>0</v>
      </c>
      <c r="DR23" s="32">
        <v>0</v>
      </c>
      <c r="DS23" s="32">
        <v>0</v>
      </c>
      <c r="DT23" s="32">
        <v>0</v>
      </c>
      <c r="DU23" s="32">
        <v>0</v>
      </c>
      <c r="DV23" s="32">
        <v>0</v>
      </c>
      <c r="DW23" s="32">
        <v>0</v>
      </c>
      <c r="DX23" s="32">
        <v>1</v>
      </c>
      <c r="DY23" s="32">
        <v>0</v>
      </c>
      <c r="DZ23" s="32">
        <v>0</v>
      </c>
      <c r="EA23" s="32">
        <v>0</v>
      </c>
      <c r="EB23" s="32">
        <v>0</v>
      </c>
      <c r="EC23" s="32">
        <v>0</v>
      </c>
    </row>
    <row r="24" spans="1:133">
      <c r="A24" s="26" t="s">
        <v>22</v>
      </c>
      <c r="B24" s="36" t="s">
        <v>20</v>
      </c>
      <c r="C24" s="261">
        <f>Votanti!D26</f>
        <v>688</v>
      </c>
      <c r="D24" s="235">
        <v>18</v>
      </c>
      <c r="E24" s="235">
        <v>0</v>
      </c>
      <c r="F24" s="235">
        <v>0</v>
      </c>
      <c r="G24" s="235">
        <v>0</v>
      </c>
      <c r="H24" s="235">
        <v>0</v>
      </c>
      <c r="I24" s="235">
        <v>0</v>
      </c>
      <c r="J24" s="235">
        <v>2</v>
      </c>
      <c r="K24" s="235">
        <v>0</v>
      </c>
      <c r="L24" s="235">
        <v>0</v>
      </c>
      <c r="M24" s="235">
        <v>0</v>
      </c>
      <c r="N24" s="235">
        <v>0</v>
      </c>
      <c r="O24" s="235">
        <v>2</v>
      </c>
      <c r="P24" s="235">
        <v>1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1</v>
      </c>
      <c r="X24" s="235">
        <v>0</v>
      </c>
      <c r="Y24" s="235">
        <v>3</v>
      </c>
      <c r="Z24" s="235">
        <v>0</v>
      </c>
      <c r="AA24" s="235">
        <v>0</v>
      </c>
      <c r="AB24" s="235">
        <v>0</v>
      </c>
      <c r="AC24" s="235">
        <v>2</v>
      </c>
      <c r="AD24" s="235">
        <v>2</v>
      </c>
      <c r="AE24" s="235">
        <v>6</v>
      </c>
      <c r="AF24" s="235">
        <v>0</v>
      </c>
      <c r="AG24" s="235">
        <v>4</v>
      </c>
      <c r="AH24" s="235">
        <v>6</v>
      </c>
      <c r="AI24" s="235">
        <v>1</v>
      </c>
      <c r="AJ24" s="235">
        <v>0</v>
      </c>
      <c r="AK24" s="235">
        <v>2</v>
      </c>
      <c r="AL24" s="235">
        <v>0</v>
      </c>
      <c r="AM24" s="235">
        <v>0</v>
      </c>
      <c r="AN24" s="235">
        <v>0</v>
      </c>
      <c r="AO24" s="235">
        <v>0</v>
      </c>
      <c r="AP24" s="235">
        <v>0</v>
      </c>
      <c r="AQ24" s="235">
        <v>0</v>
      </c>
      <c r="AR24" s="235">
        <v>9</v>
      </c>
      <c r="AS24" s="235">
        <v>0</v>
      </c>
      <c r="AT24" s="235">
        <v>0</v>
      </c>
      <c r="AU24" s="235">
        <v>1</v>
      </c>
      <c r="AV24" s="235">
        <v>0</v>
      </c>
      <c r="AW24" s="235">
        <v>0</v>
      </c>
      <c r="AX24" s="235">
        <v>0</v>
      </c>
      <c r="AY24" s="235">
        <v>0</v>
      </c>
      <c r="AZ24" s="235">
        <v>1</v>
      </c>
      <c r="BA24" s="235">
        <v>0</v>
      </c>
      <c r="BB24" s="235">
        <v>0</v>
      </c>
      <c r="BC24" s="235">
        <v>0</v>
      </c>
      <c r="BD24" s="235">
        <v>0</v>
      </c>
      <c r="BE24" s="235">
        <v>0</v>
      </c>
      <c r="BF24" s="235">
        <v>0</v>
      </c>
      <c r="BG24" s="235">
        <v>0</v>
      </c>
      <c r="BH24" s="235">
        <v>0</v>
      </c>
      <c r="BI24" s="235">
        <v>0</v>
      </c>
      <c r="BJ24" s="235">
        <v>1</v>
      </c>
      <c r="BK24" s="235">
        <v>0</v>
      </c>
      <c r="BL24" s="235">
        <v>1</v>
      </c>
      <c r="BM24" s="235">
        <v>0</v>
      </c>
      <c r="BN24" s="235">
        <v>0</v>
      </c>
      <c r="BO24" s="235">
        <v>0</v>
      </c>
      <c r="BP24" s="235">
        <v>0</v>
      </c>
      <c r="BQ24" s="235">
        <v>4</v>
      </c>
      <c r="BR24" s="235">
        <v>0</v>
      </c>
      <c r="BS24" s="235">
        <v>1</v>
      </c>
      <c r="BT24" s="235">
        <v>0</v>
      </c>
      <c r="BU24" s="235">
        <v>0</v>
      </c>
      <c r="BV24" s="235">
        <v>0</v>
      </c>
      <c r="BW24" s="235">
        <v>0</v>
      </c>
      <c r="BX24" s="235">
        <v>0</v>
      </c>
      <c r="BY24" s="235">
        <v>1</v>
      </c>
      <c r="BZ24" s="235">
        <v>0</v>
      </c>
      <c r="CA24" s="235">
        <v>0</v>
      </c>
      <c r="CB24" s="235">
        <v>0</v>
      </c>
      <c r="CC24" s="235">
        <v>0</v>
      </c>
      <c r="CD24" s="235">
        <v>0</v>
      </c>
      <c r="CE24" s="235">
        <v>0</v>
      </c>
      <c r="CF24" s="235">
        <v>0</v>
      </c>
      <c r="CG24" s="235">
        <v>4</v>
      </c>
      <c r="CH24" s="235">
        <v>0</v>
      </c>
      <c r="CI24" s="32">
        <v>6</v>
      </c>
      <c r="CJ24" s="32">
        <v>0</v>
      </c>
      <c r="CK24" s="32">
        <v>0</v>
      </c>
      <c r="CL24" s="32">
        <v>0</v>
      </c>
      <c r="CM24" s="32">
        <v>0</v>
      </c>
      <c r="CN24" s="32">
        <v>0</v>
      </c>
      <c r="CO24" s="32">
        <v>1</v>
      </c>
      <c r="CP24" s="32">
        <v>0</v>
      </c>
      <c r="CQ24" s="32">
        <v>0</v>
      </c>
      <c r="CR24" s="32">
        <v>0</v>
      </c>
      <c r="CS24" s="32">
        <v>0</v>
      </c>
      <c r="CT24" s="32">
        <v>0</v>
      </c>
      <c r="CU24" s="32">
        <v>0</v>
      </c>
      <c r="CV24" s="32">
        <v>2</v>
      </c>
      <c r="CW24" s="32">
        <v>0</v>
      </c>
      <c r="CX24" s="32">
        <v>0</v>
      </c>
      <c r="CY24" s="32">
        <v>0</v>
      </c>
      <c r="CZ24" s="32">
        <v>0</v>
      </c>
      <c r="DA24" s="32">
        <v>0</v>
      </c>
      <c r="DB24" s="32">
        <v>0</v>
      </c>
      <c r="DC24" s="32">
        <v>0</v>
      </c>
      <c r="DD24" s="32">
        <v>0</v>
      </c>
      <c r="DE24" s="32">
        <v>0</v>
      </c>
      <c r="DF24" s="32">
        <v>10</v>
      </c>
      <c r="DG24" s="25">
        <v>2</v>
      </c>
      <c r="DH24" s="25">
        <v>0</v>
      </c>
      <c r="DI24" s="25">
        <v>0</v>
      </c>
      <c r="DJ24" s="25">
        <v>2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4</v>
      </c>
      <c r="DR24" s="25">
        <v>2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  <c r="EB24" s="25">
        <v>0</v>
      </c>
      <c r="EC24" s="25">
        <v>0</v>
      </c>
    </row>
    <row r="25" spans="1:133">
      <c r="A25" s="26" t="s">
        <v>23</v>
      </c>
      <c r="B25" s="36" t="s">
        <v>20</v>
      </c>
      <c r="C25" s="261">
        <f>Votanti!D27</f>
        <v>547</v>
      </c>
      <c r="D25" s="235">
        <v>10</v>
      </c>
      <c r="E25" s="235">
        <v>0</v>
      </c>
      <c r="F25" s="235">
        <v>2</v>
      </c>
      <c r="G25" s="235">
        <v>9</v>
      </c>
      <c r="H25" s="235">
        <v>0</v>
      </c>
      <c r="I25" s="235">
        <v>1</v>
      </c>
      <c r="J25" s="235">
        <v>0</v>
      </c>
      <c r="K25" s="235">
        <v>0</v>
      </c>
      <c r="L25" s="235">
        <v>0</v>
      </c>
      <c r="M25" s="235">
        <v>0</v>
      </c>
      <c r="N25" s="235">
        <v>1</v>
      </c>
      <c r="O25" s="235">
        <v>0</v>
      </c>
      <c r="P25" s="235">
        <v>0</v>
      </c>
      <c r="Q25" s="235">
        <v>0</v>
      </c>
      <c r="R25" s="235">
        <v>0</v>
      </c>
      <c r="S25" s="235">
        <v>1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1</v>
      </c>
      <c r="AD25" s="235">
        <v>0</v>
      </c>
      <c r="AE25" s="235">
        <v>0</v>
      </c>
      <c r="AF25" s="235">
        <v>0</v>
      </c>
      <c r="AG25" s="235">
        <v>0</v>
      </c>
      <c r="AH25" s="235">
        <v>3</v>
      </c>
      <c r="AI25" s="235">
        <v>0</v>
      </c>
      <c r="AJ25" s="235">
        <v>0</v>
      </c>
      <c r="AK25" s="235">
        <v>2</v>
      </c>
      <c r="AL25" s="235">
        <v>0</v>
      </c>
      <c r="AM25" s="235">
        <v>0</v>
      </c>
      <c r="AN25" s="235">
        <v>0</v>
      </c>
      <c r="AO25" s="235">
        <v>0</v>
      </c>
      <c r="AP25" s="235">
        <v>0</v>
      </c>
      <c r="AQ25" s="235">
        <v>0</v>
      </c>
      <c r="AR25" s="235">
        <v>1</v>
      </c>
      <c r="AS25" s="235">
        <v>0</v>
      </c>
      <c r="AT25" s="235">
        <v>0</v>
      </c>
      <c r="AU25" s="235">
        <v>0</v>
      </c>
      <c r="AV25" s="235">
        <v>0</v>
      </c>
      <c r="AW25" s="235">
        <v>0</v>
      </c>
      <c r="AX25" s="235">
        <v>0</v>
      </c>
      <c r="AY25" s="235">
        <v>1</v>
      </c>
      <c r="AZ25" s="235">
        <v>0</v>
      </c>
      <c r="BA25" s="235">
        <v>0</v>
      </c>
      <c r="BB25" s="235">
        <v>0</v>
      </c>
      <c r="BC25" s="235">
        <v>0</v>
      </c>
      <c r="BD25" s="235">
        <v>0</v>
      </c>
      <c r="BE25" s="235">
        <v>0</v>
      </c>
      <c r="BF25" s="235">
        <v>0</v>
      </c>
      <c r="BG25" s="235">
        <v>0</v>
      </c>
      <c r="BH25" s="235">
        <v>0</v>
      </c>
      <c r="BI25" s="235">
        <v>1</v>
      </c>
      <c r="BJ25" s="235">
        <v>0</v>
      </c>
      <c r="BK25" s="235">
        <v>0</v>
      </c>
      <c r="BL25" s="235">
        <v>1</v>
      </c>
      <c r="BM25" s="235">
        <v>3</v>
      </c>
      <c r="BN25" s="235">
        <v>0</v>
      </c>
      <c r="BO25" s="235">
        <v>0</v>
      </c>
      <c r="BP25" s="235">
        <v>0</v>
      </c>
      <c r="BQ25" s="235">
        <v>2</v>
      </c>
      <c r="BR25" s="235">
        <v>0</v>
      </c>
      <c r="BS25" s="235">
        <v>0</v>
      </c>
      <c r="BT25" s="235">
        <v>0</v>
      </c>
      <c r="BU25" s="235">
        <v>0</v>
      </c>
      <c r="BV25" s="235">
        <v>0</v>
      </c>
      <c r="BW25" s="235">
        <v>0</v>
      </c>
      <c r="BX25" s="235">
        <v>0</v>
      </c>
      <c r="BY25" s="235">
        <v>2</v>
      </c>
      <c r="BZ25" s="235">
        <v>0</v>
      </c>
      <c r="CA25" s="235">
        <v>0</v>
      </c>
      <c r="CB25" s="235">
        <v>0</v>
      </c>
      <c r="CC25" s="235">
        <v>0</v>
      </c>
      <c r="CD25" s="235">
        <v>0</v>
      </c>
      <c r="CE25" s="235">
        <v>0</v>
      </c>
      <c r="CF25" s="235">
        <v>0</v>
      </c>
      <c r="CG25" s="235">
        <v>0</v>
      </c>
      <c r="CH25" s="235">
        <v>0</v>
      </c>
      <c r="CI25" s="32">
        <v>4</v>
      </c>
      <c r="CJ25" s="32">
        <v>1</v>
      </c>
      <c r="CK25" s="32">
        <v>0</v>
      </c>
      <c r="CL25" s="32">
        <v>1</v>
      </c>
      <c r="CM25" s="32">
        <v>0</v>
      </c>
      <c r="CN25" s="32">
        <v>0</v>
      </c>
      <c r="CO25" s="32">
        <v>1</v>
      </c>
      <c r="CP25" s="32">
        <v>0</v>
      </c>
      <c r="CQ25" s="32">
        <v>3</v>
      </c>
      <c r="CR25" s="32">
        <v>0</v>
      </c>
      <c r="CS25" s="32">
        <v>0</v>
      </c>
      <c r="CT25" s="32">
        <v>0</v>
      </c>
      <c r="CU25" s="32">
        <v>1</v>
      </c>
      <c r="CV25" s="32">
        <v>0</v>
      </c>
      <c r="CW25" s="32">
        <v>0</v>
      </c>
      <c r="CX25" s="32">
        <v>0</v>
      </c>
      <c r="CY25" s="32">
        <v>3</v>
      </c>
      <c r="CZ25" s="32">
        <v>0</v>
      </c>
      <c r="DA25" s="32">
        <v>3</v>
      </c>
      <c r="DB25" s="32">
        <v>0</v>
      </c>
      <c r="DC25" s="32">
        <v>0</v>
      </c>
      <c r="DD25" s="32">
        <v>0</v>
      </c>
      <c r="DE25" s="32">
        <v>0</v>
      </c>
      <c r="DF25" s="32">
        <v>4</v>
      </c>
      <c r="DG25" s="32">
        <v>2</v>
      </c>
      <c r="DH25" s="32">
        <v>0</v>
      </c>
      <c r="DI25" s="32">
        <v>0</v>
      </c>
      <c r="DJ25" s="32">
        <v>0</v>
      </c>
      <c r="DK25" s="32">
        <v>0</v>
      </c>
      <c r="DL25" s="32">
        <v>0</v>
      </c>
      <c r="DM25" s="32">
        <v>0</v>
      </c>
      <c r="DN25" s="32">
        <v>0</v>
      </c>
      <c r="DO25" s="32">
        <v>0</v>
      </c>
      <c r="DP25" s="32">
        <v>0</v>
      </c>
      <c r="DQ25" s="32">
        <v>0</v>
      </c>
      <c r="DR25" s="32">
        <v>1</v>
      </c>
      <c r="DS25" s="32">
        <v>2</v>
      </c>
      <c r="DT25" s="32">
        <v>0</v>
      </c>
      <c r="DU25" s="32">
        <v>0</v>
      </c>
      <c r="DV25" s="32">
        <v>0</v>
      </c>
      <c r="DW25" s="32">
        <v>0</v>
      </c>
      <c r="DX25" s="32">
        <v>0</v>
      </c>
      <c r="DY25" s="32">
        <v>0</v>
      </c>
      <c r="DZ25" s="32">
        <v>0</v>
      </c>
      <c r="EA25" s="32">
        <v>0</v>
      </c>
      <c r="EB25" s="32">
        <v>0</v>
      </c>
      <c r="EC25" s="32">
        <v>0</v>
      </c>
    </row>
    <row r="26" spans="1:133">
      <c r="A26" s="26" t="s">
        <v>24</v>
      </c>
      <c r="B26" s="36" t="s">
        <v>20</v>
      </c>
      <c r="C26" s="261">
        <f>Votanti!D28</f>
        <v>585</v>
      </c>
      <c r="D26" s="235">
        <v>5</v>
      </c>
      <c r="E26" s="235">
        <v>0</v>
      </c>
      <c r="F26" s="235">
        <v>1</v>
      </c>
      <c r="G26" s="235">
        <v>1</v>
      </c>
      <c r="H26" s="235">
        <v>1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0</v>
      </c>
      <c r="P26" s="235">
        <v>0</v>
      </c>
      <c r="Q26" s="235">
        <v>0</v>
      </c>
      <c r="R26" s="235">
        <v>2</v>
      </c>
      <c r="S26" s="235">
        <v>0</v>
      </c>
      <c r="T26" s="235">
        <v>0</v>
      </c>
      <c r="U26" s="235">
        <v>0</v>
      </c>
      <c r="V26" s="235">
        <v>0</v>
      </c>
      <c r="W26" s="235">
        <v>1</v>
      </c>
      <c r="X26" s="235">
        <v>0</v>
      </c>
      <c r="Y26" s="235">
        <v>0</v>
      </c>
      <c r="Z26" s="235">
        <v>0</v>
      </c>
      <c r="AA26" s="235">
        <v>0</v>
      </c>
      <c r="AB26" s="235">
        <v>0</v>
      </c>
      <c r="AC26" s="235">
        <v>19</v>
      </c>
      <c r="AD26" s="235">
        <v>1</v>
      </c>
      <c r="AE26" s="235">
        <v>1</v>
      </c>
      <c r="AF26" s="235">
        <v>1</v>
      </c>
      <c r="AG26" s="235">
        <v>5</v>
      </c>
      <c r="AH26" s="235">
        <v>10</v>
      </c>
      <c r="AI26" s="235">
        <v>6</v>
      </c>
      <c r="AJ26" s="235">
        <v>0</v>
      </c>
      <c r="AK26" s="235">
        <v>3</v>
      </c>
      <c r="AL26" s="235">
        <v>0</v>
      </c>
      <c r="AM26" s="235">
        <v>0</v>
      </c>
      <c r="AN26" s="235">
        <v>1</v>
      </c>
      <c r="AO26" s="235">
        <v>0</v>
      </c>
      <c r="AP26" s="235">
        <v>0</v>
      </c>
      <c r="AQ26" s="235">
        <v>0</v>
      </c>
      <c r="AR26" s="235">
        <v>10</v>
      </c>
      <c r="AS26" s="235">
        <v>2</v>
      </c>
      <c r="AT26" s="235">
        <v>0</v>
      </c>
      <c r="AU26" s="235">
        <v>1</v>
      </c>
      <c r="AV26" s="235">
        <v>0</v>
      </c>
      <c r="AW26" s="235">
        <v>0</v>
      </c>
      <c r="AX26" s="235">
        <v>2</v>
      </c>
      <c r="AY26" s="235">
        <v>1</v>
      </c>
      <c r="AZ26" s="235">
        <v>1</v>
      </c>
      <c r="BA26" s="235">
        <v>0</v>
      </c>
      <c r="BB26" s="235">
        <v>0</v>
      </c>
      <c r="BC26" s="235">
        <v>0</v>
      </c>
      <c r="BD26" s="235">
        <v>4</v>
      </c>
      <c r="BE26" s="235">
        <v>0</v>
      </c>
      <c r="BF26" s="235">
        <v>0</v>
      </c>
      <c r="BG26" s="235">
        <v>0</v>
      </c>
      <c r="BH26" s="235">
        <v>0</v>
      </c>
      <c r="BI26" s="235">
        <v>1</v>
      </c>
      <c r="BJ26" s="235">
        <v>1</v>
      </c>
      <c r="BK26" s="235">
        <v>0</v>
      </c>
      <c r="BL26" s="235">
        <v>1</v>
      </c>
      <c r="BM26" s="235">
        <v>0</v>
      </c>
      <c r="BN26" s="235">
        <v>0</v>
      </c>
      <c r="BO26" s="235">
        <v>0</v>
      </c>
      <c r="BP26" s="235">
        <v>0</v>
      </c>
      <c r="BQ26" s="235">
        <v>11</v>
      </c>
      <c r="BR26" s="235">
        <v>0</v>
      </c>
      <c r="BS26" s="235">
        <v>0</v>
      </c>
      <c r="BT26" s="235">
        <v>0</v>
      </c>
      <c r="BU26" s="235">
        <v>0</v>
      </c>
      <c r="BV26" s="235">
        <v>0</v>
      </c>
      <c r="BW26" s="235">
        <v>0</v>
      </c>
      <c r="BX26" s="235">
        <v>0</v>
      </c>
      <c r="BY26" s="235">
        <v>3</v>
      </c>
      <c r="BZ26" s="235">
        <v>1</v>
      </c>
      <c r="CA26" s="235">
        <v>0</v>
      </c>
      <c r="CB26" s="235">
        <v>2</v>
      </c>
      <c r="CC26" s="235">
        <v>0</v>
      </c>
      <c r="CD26" s="235">
        <v>0</v>
      </c>
      <c r="CE26" s="235">
        <v>2</v>
      </c>
      <c r="CF26" s="235">
        <v>2</v>
      </c>
      <c r="CG26" s="235">
        <v>0</v>
      </c>
      <c r="CH26" s="235">
        <v>0</v>
      </c>
      <c r="CI26" s="32">
        <v>6</v>
      </c>
      <c r="CJ26" s="32">
        <v>0</v>
      </c>
      <c r="CK26" s="32">
        <v>0</v>
      </c>
      <c r="CL26" s="32">
        <v>1</v>
      </c>
      <c r="CM26" s="32">
        <v>0</v>
      </c>
      <c r="CN26" s="32">
        <v>0</v>
      </c>
      <c r="CO26" s="32">
        <v>0</v>
      </c>
      <c r="CP26" s="32">
        <v>0</v>
      </c>
      <c r="CQ26" s="32">
        <v>1</v>
      </c>
      <c r="CR26" s="32">
        <v>0</v>
      </c>
      <c r="CS26" s="32">
        <v>0</v>
      </c>
      <c r="CT26" s="32">
        <v>0</v>
      </c>
      <c r="CU26" s="32">
        <v>0</v>
      </c>
      <c r="CV26" s="32">
        <v>0</v>
      </c>
      <c r="CW26" s="32">
        <v>0</v>
      </c>
      <c r="CX26" s="32">
        <v>0</v>
      </c>
      <c r="CY26" s="32">
        <v>0</v>
      </c>
      <c r="CZ26" s="32">
        <v>0</v>
      </c>
      <c r="DA26" s="32">
        <v>0</v>
      </c>
      <c r="DB26" s="32">
        <v>0</v>
      </c>
      <c r="DC26" s="32">
        <v>0</v>
      </c>
      <c r="DD26" s="32">
        <v>0</v>
      </c>
      <c r="DE26" s="32">
        <v>0</v>
      </c>
      <c r="DF26" s="32">
        <v>4</v>
      </c>
      <c r="DG26" s="32">
        <v>0</v>
      </c>
      <c r="DH26" s="32">
        <v>0</v>
      </c>
      <c r="DI26" s="32">
        <v>0</v>
      </c>
      <c r="DJ26" s="32">
        <v>0</v>
      </c>
      <c r="DK26" s="32">
        <v>1</v>
      </c>
      <c r="DL26" s="32">
        <v>2</v>
      </c>
      <c r="DM26" s="32">
        <v>0</v>
      </c>
      <c r="DN26" s="32">
        <v>0</v>
      </c>
      <c r="DO26" s="32">
        <v>0</v>
      </c>
      <c r="DP26" s="32">
        <v>0</v>
      </c>
      <c r="DQ26" s="32">
        <v>0</v>
      </c>
      <c r="DR26" s="32">
        <v>1</v>
      </c>
      <c r="DS26" s="32">
        <v>0</v>
      </c>
      <c r="DT26" s="32">
        <v>0</v>
      </c>
      <c r="DU26" s="32">
        <v>0</v>
      </c>
      <c r="DV26" s="32">
        <v>0</v>
      </c>
      <c r="DW26" s="32">
        <v>0</v>
      </c>
      <c r="DX26" s="32">
        <v>4</v>
      </c>
      <c r="DY26" s="32">
        <v>0</v>
      </c>
      <c r="DZ26" s="32">
        <v>0</v>
      </c>
      <c r="EA26" s="32">
        <v>0</v>
      </c>
      <c r="EB26" s="32">
        <v>0</v>
      </c>
      <c r="EC26" s="32">
        <v>0</v>
      </c>
    </row>
    <row r="27" spans="1:133">
      <c r="A27" s="26" t="s">
        <v>25</v>
      </c>
      <c r="B27" s="36" t="s">
        <v>46</v>
      </c>
      <c r="C27" s="261">
        <f>Votanti!D29</f>
        <v>562</v>
      </c>
      <c r="D27" s="235">
        <v>12</v>
      </c>
      <c r="E27" s="235">
        <v>0</v>
      </c>
      <c r="F27" s="235">
        <v>2</v>
      </c>
      <c r="G27" s="235">
        <v>0</v>
      </c>
      <c r="H27" s="235">
        <v>1</v>
      </c>
      <c r="I27" s="235">
        <v>3</v>
      </c>
      <c r="J27" s="235">
        <v>0</v>
      </c>
      <c r="K27" s="235">
        <v>0</v>
      </c>
      <c r="L27" s="235">
        <v>4</v>
      </c>
      <c r="M27" s="235">
        <v>0</v>
      </c>
      <c r="N27" s="235">
        <v>0</v>
      </c>
      <c r="O27" s="235">
        <v>0</v>
      </c>
      <c r="P27" s="235">
        <v>3</v>
      </c>
      <c r="Q27" s="235">
        <v>0</v>
      </c>
      <c r="R27" s="235">
        <v>1</v>
      </c>
      <c r="S27" s="235">
        <v>0</v>
      </c>
      <c r="T27" s="235">
        <v>0</v>
      </c>
      <c r="U27" s="235">
        <v>3</v>
      </c>
      <c r="V27" s="235">
        <v>0</v>
      </c>
      <c r="W27" s="235">
        <v>0</v>
      </c>
      <c r="X27" s="235">
        <v>3</v>
      </c>
      <c r="Y27" s="235">
        <v>4</v>
      </c>
      <c r="Z27" s="235">
        <v>1</v>
      </c>
      <c r="AA27" s="235">
        <v>0</v>
      </c>
      <c r="AB27" s="235">
        <v>1</v>
      </c>
      <c r="AC27" s="235">
        <v>4</v>
      </c>
      <c r="AD27" s="235">
        <v>1</v>
      </c>
      <c r="AE27" s="235">
        <v>0</v>
      </c>
      <c r="AF27" s="235">
        <v>0</v>
      </c>
      <c r="AG27" s="235">
        <v>4</v>
      </c>
      <c r="AH27" s="235">
        <v>3</v>
      </c>
      <c r="AI27" s="235">
        <v>3</v>
      </c>
      <c r="AJ27" s="235">
        <v>0</v>
      </c>
      <c r="AK27" s="235">
        <v>1</v>
      </c>
      <c r="AL27" s="235">
        <v>0</v>
      </c>
      <c r="AM27" s="235">
        <v>0</v>
      </c>
      <c r="AN27" s="235">
        <v>0</v>
      </c>
      <c r="AO27" s="235">
        <v>0</v>
      </c>
      <c r="AP27" s="235">
        <v>0</v>
      </c>
      <c r="AQ27" s="235">
        <v>0</v>
      </c>
      <c r="AR27" s="235">
        <v>2</v>
      </c>
      <c r="AS27" s="235">
        <v>1</v>
      </c>
      <c r="AT27" s="235">
        <v>0</v>
      </c>
      <c r="AU27" s="235">
        <v>0</v>
      </c>
      <c r="AV27" s="235">
        <v>0</v>
      </c>
      <c r="AW27" s="235">
        <v>0</v>
      </c>
      <c r="AX27" s="235">
        <v>0</v>
      </c>
      <c r="AY27" s="235">
        <v>3</v>
      </c>
      <c r="AZ27" s="235">
        <v>1</v>
      </c>
      <c r="BA27" s="235">
        <v>0</v>
      </c>
      <c r="BB27" s="235">
        <v>0</v>
      </c>
      <c r="BC27" s="235">
        <v>2</v>
      </c>
      <c r="BD27" s="235">
        <v>0</v>
      </c>
      <c r="BE27" s="235">
        <v>0</v>
      </c>
      <c r="BF27" s="235">
        <v>1</v>
      </c>
      <c r="BG27" s="235">
        <v>2</v>
      </c>
      <c r="BH27" s="235">
        <v>0</v>
      </c>
      <c r="BI27" s="235">
        <v>0</v>
      </c>
      <c r="BJ27" s="235">
        <v>0</v>
      </c>
      <c r="BK27" s="235">
        <v>0</v>
      </c>
      <c r="BL27" s="235">
        <v>0</v>
      </c>
      <c r="BM27" s="235">
        <v>1</v>
      </c>
      <c r="BN27" s="235">
        <v>0</v>
      </c>
      <c r="BO27" s="235">
        <v>1</v>
      </c>
      <c r="BP27" s="235">
        <v>0</v>
      </c>
      <c r="BQ27" s="235">
        <v>3</v>
      </c>
      <c r="BR27" s="235">
        <v>0</v>
      </c>
      <c r="BS27" s="235">
        <v>2</v>
      </c>
      <c r="BT27" s="235">
        <v>0</v>
      </c>
      <c r="BU27" s="235">
        <v>1</v>
      </c>
      <c r="BV27" s="235">
        <v>0</v>
      </c>
      <c r="BW27" s="235">
        <v>0</v>
      </c>
      <c r="BX27" s="235">
        <v>0</v>
      </c>
      <c r="BY27" s="235">
        <v>0</v>
      </c>
      <c r="BZ27" s="235">
        <v>0</v>
      </c>
      <c r="CA27" s="235">
        <v>0</v>
      </c>
      <c r="CB27" s="235">
        <v>0</v>
      </c>
      <c r="CC27" s="235">
        <v>0</v>
      </c>
      <c r="CD27" s="235">
        <v>0</v>
      </c>
      <c r="CE27" s="235">
        <v>2</v>
      </c>
      <c r="CF27" s="235">
        <v>0</v>
      </c>
      <c r="CG27" s="235">
        <v>0</v>
      </c>
      <c r="CH27" s="235">
        <v>0</v>
      </c>
      <c r="CI27" s="32">
        <v>10</v>
      </c>
      <c r="CJ27" s="32">
        <v>0</v>
      </c>
      <c r="CK27" s="32">
        <v>0</v>
      </c>
      <c r="CL27" s="32">
        <v>0</v>
      </c>
      <c r="CM27" s="32">
        <v>0</v>
      </c>
      <c r="CN27" s="32">
        <v>0</v>
      </c>
      <c r="CO27" s="32">
        <v>0</v>
      </c>
      <c r="CP27" s="32">
        <v>4</v>
      </c>
      <c r="CQ27" s="32">
        <v>1</v>
      </c>
      <c r="CR27" s="32">
        <v>0</v>
      </c>
      <c r="CS27" s="32">
        <v>0</v>
      </c>
      <c r="CT27" s="32">
        <v>0</v>
      </c>
      <c r="CU27" s="32">
        <v>3</v>
      </c>
      <c r="CV27" s="32">
        <v>1</v>
      </c>
      <c r="CW27" s="32">
        <v>0</v>
      </c>
      <c r="CX27" s="32">
        <v>0</v>
      </c>
      <c r="CY27" s="32">
        <v>2</v>
      </c>
      <c r="CZ27" s="32">
        <v>0</v>
      </c>
      <c r="DA27" s="32">
        <v>0</v>
      </c>
      <c r="DB27" s="32">
        <v>0</v>
      </c>
      <c r="DC27" s="32">
        <v>0</v>
      </c>
      <c r="DD27" s="32">
        <v>0</v>
      </c>
      <c r="DE27" s="32">
        <v>0</v>
      </c>
      <c r="DF27" s="32">
        <v>5</v>
      </c>
      <c r="DG27" s="32">
        <v>0</v>
      </c>
      <c r="DH27" s="32">
        <v>0</v>
      </c>
      <c r="DI27" s="32">
        <v>2</v>
      </c>
      <c r="DJ27" s="32">
        <v>0</v>
      </c>
      <c r="DK27" s="32">
        <v>4</v>
      </c>
      <c r="DL27" s="32">
        <v>0</v>
      </c>
      <c r="DM27" s="32">
        <v>0</v>
      </c>
      <c r="DN27" s="32">
        <v>0</v>
      </c>
      <c r="DO27" s="32">
        <v>0</v>
      </c>
      <c r="DP27" s="32">
        <v>0</v>
      </c>
      <c r="DQ27" s="32">
        <v>0</v>
      </c>
      <c r="DR27" s="32">
        <v>0</v>
      </c>
      <c r="DS27" s="32">
        <v>3</v>
      </c>
      <c r="DT27" s="32">
        <v>0</v>
      </c>
      <c r="DU27" s="32">
        <v>0</v>
      </c>
      <c r="DV27" s="32">
        <v>0</v>
      </c>
      <c r="DW27" s="32">
        <v>0</v>
      </c>
      <c r="DX27" s="32">
        <v>0</v>
      </c>
      <c r="DY27" s="32">
        <v>0</v>
      </c>
      <c r="DZ27" s="32">
        <v>0</v>
      </c>
      <c r="EA27" s="32">
        <v>0</v>
      </c>
      <c r="EB27" s="32">
        <v>0</v>
      </c>
      <c r="EC27" s="32">
        <v>0</v>
      </c>
    </row>
    <row r="28" spans="1:133">
      <c r="A28" s="26" t="s">
        <v>27</v>
      </c>
      <c r="B28" s="36" t="s">
        <v>26</v>
      </c>
      <c r="C28" s="261">
        <f>Votanti!D30</f>
        <v>570</v>
      </c>
      <c r="D28" s="235">
        <v>12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1</v>
      </c>
      <c r="K28" s="235">
        <v>0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1</v>
      </c>
      <c r="T28" s="235">
        <v>4</v>
      </c>
      <c r="U28" s="235">
        <v>0</v>
      </c>
      <c r="V28" s="235">
        <v>0</v>
      </c>
      <c r="W28" s="235">
        <v>1</v>
      </c>
      <c r="X28" s="235">
        <v>0</v>
      </c>
      <c r="Y28" s="235">
        <v>0</v>
      </c>
      <c r="Z28" s="235">
        <v>2</v>
      </c>
      <c r="AA28" s="235">
        <v>0</v>
      </c>
      <c r="AB28" s="235">
        <v>0</v>
      </c>
      <c r="AC28" s="235">
        <v>3</v>
      </c>
      <c r="AD28" s="235">
        <v>0</v>
      </c>
      <c r="AE28" s="235">
        <v>1</v>
      </c>
      <c r="AF28" s="235">
        <v>1</v>
      </c>
      <c r="AG28" s="235">
        <v>2</v>
      </c>
      <c r="AH28" s="235">
        <v>5</v>
      </c>
      <c r="AI28" s="235">
        <v>1</v>
      </c>
      <c r="AJ28" s="235">
        <v>0</v>
      </c>
      <c r="AK28" s="235">
        <v>4</v>
      </c>
      <c r="AL28" s="235">
        <v>0</v>
      </c>
      <c r="AM28" s="235">
        <v>0</v>
      </c>
      <c r="AN28" s="235">
        <v>0</v>
      </c>
      <c r="AO28" s="235">
        <v>0</v>
      </c>
      <c r="AP28" s="235">
        <v>0</v>
      </c>
      <c r="AQ28" s="235">
        <v>0</v>
      </c>
      <c r="AR28" s="235">
        <v>4</v>
      </c>
      <c r="AS28" s="235">
        <v>2</v>
      </c>
      <c r="AT28" s="235">
        <v>0</v>
      </c>
      <c r="AU28" s="235">
        <v>0</v>
      </c>
      <c r="AV28" s="235">
        <v>0</v>
      </c>
      <c r="AW28" s="235">
        <v>0</v>
      </c>
      <c r="AX28" s="235">
        <v>0</v>
      </c>
      <c r="AY28" s="235">
        <v>1</v>
      </c>
      <c r="AZ28" s="235">
        <v>0</v>
      </c>
      <c r="BA28" s="235">
        <v>0</v>
      </c>
      <c r="BB28" s="235">
        <v>0</v>
      </c>
      <c r="BC28" s="235">
        <v>4</v>
      </c>
      <c r="BD28" s="235">
        <v>0</v>
      </c>
      <c r="BE28" s="235">
        <v>0</v>
      </c>
      <c r="BF28" s="235">
        <v>0</v>
      </c>
      <c r="BG28" s="235">
        <v>0</v>
      </c>
      <c r="BH28" s="235">
        <v>0</v>
      </c>
      <c r="BI28" s="235">
        <v>0</v>
      </c>
      <c r="BJ28" s="235">
        <v>0</v>
      </c>
      <c r="BK28" s="235">
        <v>0</v>
      </c>
      <c r="BL28" s="235">
        <v>0</v>
      </c>
      <c r="BM28" s="235">
        <v>0</v>
      </c>
      <c r="BN28" s="235">
        <v>0</v>
      </c>
      <c r="BO28" s="235">
        <v>0</v>
      </c>
      <c r="BP28" s="235">
        <v>0</v>
      </c>
      <c r="BQ28" s="235">
        <v>10</v>
      </c>
      <c r="BR28" s="235">
        <v>0</v>
      </c>
      <c r="BS28" s="235">
        <v>0</v>
      </c>
      <c r="BT28" s="235">
        <v>1</v>
      </c>
      <c r="BU28" s="235">
        <v>0</v>
      </c>
      <c r="BV28" s="235">
        <v>0</v>
      </c>
      <c r="BW28" s="235">
        <v>0</v>
      </c>
      <c r="BX28" s="235">
        <v>0</v>
      </c>
      <c r="BY28" s="235">
        <v>0</v>
      </c>
      <c r="BZ28" s="235">
        <v>0</v>
      </c>
      <c r="CA28" s="235">
        <v>0</v>
      </c>
      <c r="CB28" s="235">
        <v>0</v>
      </c>
      <c r="CC28" s="235">
        <v>0</v>
      </c>
      <c r="CD28" s="235">
        <v>0</v>
      </c>
      <c r="CE28" s="235">
        <v>0</v>
      </c>
      <c r="CF28" s="235">
        <v>0</v>
      </c>
      <c r="CG28" s="235">
        <v>0</v>
      </c>
      <c r="CH28" s="235">
        <v>0</v>
      </c>
      <c r="CI28" s="32">
        <v>5</v>
      </c>
      <c r="CJ28" s="32">
        <v>0</v>
      </c>
      <c r="CK28" s="32">
        <v>0</v>
      </c>
      <c r="CL28" s="32">
        <v>0</v>
      </c>
      <c r="CM28" s="32">
        <v>0</v>
      </c>
      <c r="CN28" s="32">
        <v>0</v>
      </c>
      <c r="CO28" s="32">
        <v>3</v>
      </c>
      <c r="CP28" s="32">
        <v>0</v>
      </c>
      <c r="CQ28" s="32">
        <v>0</v>
      </c>
      <c r="CR28" s="32">
        <v>5</v>
      </c>
      <c r="CS28" s="32">
        <v>0</v>
      </c>
      <c r="CT28" s="32">
        <v>0</v>
      </c>
      <c r="CU28" s="32">
        <v>3</v>
      </c>
      <c r="CV28" s="32">
        <v>1</v>
      </c>
      <c r="CW28" s="32">
        <v>0</v>
      </c>
      <c r="CX28" s="32">
        <v>0</v>
      </c>
      <c r="CY28" s="32">
        <v>0</v>
      </c>
      <c r="CZ28" s="32">
        <v>0</v>
      </c>
      <c r="DA28" s="32">
        <v>0</v>
      </c>
      <c r="DB28" s="32">
        <v>0</v>
      </c>
      <c r="DC28" s="32">
        <v>0</v>
      </c>
      <c r="DD28" s="32">
        <v>0</v>
      </c>
      <c r="DE28" s="32">
        <v>0</v>
      </c>
      <c r="DF28" s="32">
        <v>11</v>
      </c>
      <c r="DG28" s="32">
        <v>3</v>
      </c>
      <c r="DH28" s="32">
        <v>0</v>
      </c>
      <c r="DI28" s="32">
        <v>0</v>
      </c>
      <c r="DJ28" s="32">
        <v>0</v>
      </c>
      <c r="DK28" s="32">
        <v>0</v>
      </c>
      <c r="DL28" s="32">
        <v>0</v>
      </c>
      <c r="DM28" s="32">
        <v>3</v>
      </c>
      <c r="DN28" s="32">
        <v>0</v>
      </c>
      <c r="DO28" s="32">
        <v>0</v>
      </c>
      <c r="DP28" s="32">
        <v>0</v>
      </c>
      <c r="DQ28" s="32">
        <v>1</v>
      </c>
      <c r="DR28" s="32">
        <v>0</v>
      </c>
      <c r="DS28" s="32">
        <v>0</v>
      </c>
      <c r="DT28" s="32">
        <v>0</v>
      </c>
      <c r="DU28" s="32">
        <v>0</v>
      </c>
      <c r="DV28" s="32">
        <v>0</v>
      </c>
      <c r="DW28" s="32">
        <v>0</v>
      </c>
      <c r="DX28" s="32">
        <v>0</v>
      </c>
      <c r="DY28" s="32">
        <v>0</v>
      </c>
      <c r="DZ28" s="32">
        <v>0</v>
      </c>
      <c r="EA28" s="32">
        <v>0</v>
      </c>
      <c r="EB28" s="32">
        <v>0</v>
      </c>
      <c r="EC28" s="32">
        <v>0</v>
      </c>
    </row>
    <row r="29" spans="1:133">
      <c r="A29" s="26" t="s">
        <v>28</v>
      </c>
      <c r="B29" s="36" t="s">
        <v>26</v>
      </c>
      <c r="C29" s="261">
        <f>Votanti!D31</f>
        <v>592</v>
      </c>
      <c r="D29" s="235">
        <v>11</v>
      </c>
      <c r="E29" s="235">
        <v>0</v>
      </c>
      <c r="F29" s="235">
        <v>0</v>
      </c>
      <c r="G29" s="235">
        <v>0</v>
      </c>
      <c r="H29" s="235">
        <v>0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35">
        <v>0</v>
      </c>
      <c r="R29" s="235">
        <v>1</v>
      </c>
      <c r="S29" s="235">
        <v>0</v>
      </c>
      <c r="T29" s="235">
        <v>2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1</v>
      </c>
      <c r="AA29" s="235">
        <v>0</v>
      </c>
      <c r="AB29" s="235">
        <v>0</v>
      </c>
      <c r="AC29" s="235">
        <v>2</v>
      </c>
      <c r="AD29" s="235">
        <v>0</v>
      </c>
      <c r="AE29" s="235">
        <v>0</v>
      </c>
      <c r="AF29" s="235">
        <v>0</v>
      </c>
      <c r="AG29" s="235">
        <v>0</v>
      </c>
      <c r="AH29" s="235">
        <v>1</v>
      </c>
      <c r="AI29" s="235">
        <v>0</v>
      </c>
      <c r="AJ29" s="235">
        <v>0</v>
      </c>
      <c r="AK29" s="235">
        <v>5</v>
      </c>
      <c r="AL29" s="235">
        <v>0</v>
      </c>
      <c r="AM29" s="235">
        <v>0</v>
      </c>
      <c r="AN29" s="235">
        <v>0</v>
      </c>
      <c r="AO29" s="235">
        <v>0</v>
      </c>
      <c r="AP29" s="235">
        <v>0</v>
      </c>
      <c r="AQ29" s="235">
        <v>0</v>
      </c>
      <c r="AR29" s="235">
        <v>8</v>
      </c>
      <c r="AS29" s="235">
        <v>3</v>
      </c>
      <c r="AT29" s="235">
        <v>0</v>
      </c>
      <c r="AU29" s="235">
        <v>0</v>
      </c>
      <c r="AV29" s="235">
        <v>0</v>
      </c>
      <c r="AW29" s="235">
        <v>0</v>
      </c>
      <c r="AX29" s="235">
        <v>0</v>
      </c>
      <c r="AY29" s="235">
        <v>0</v>
      </c>
      <c r="AZ29" s="235">
        <v>0</v>
      </c>
      <c r="BA29" s="235">
        <v>0</v>
      </c>
      <c r="BB29" s="235">
        <v>0</v>
      </c>
      <c r="BC29" s="235">
        <v>0</v>
      </c>
      <c r="BD29" s="235">
        <v>2</v>
      </c>
      <c r="BE29" s="235">
        <v>0</v>
      </c>
      <c r="BF29" s="235">
        <v>0</v>
      </c>
      <c r="BG29" s="235">
        <v>0</v>
      </c>
      <c r="BH29" s="235">
        <v>0</v>
      </c>
      <c r="BI29" s="235">
        <v>0</v>
      </c>
      <c r="BJ29" s="235">
        <v>0</v>
      </c>
      <c r="BK29" s="235">
        <v>0</v>
      </c>
      <c r="BL29" s="235">
        <v>0</v>
      </c>
      <c r="BM29" s="235">
        <v>0</v>
      </c>
      <c r="BN29" s="235">
        <v>0</v>
      </c>
      <c r="BO29" s="235">
        <v>0</v>
      </c>
      <c r="BP29" s="235">
        <v>0</v>
      </c>
      <c r="BQ29" s="235">
        <v>10</v>
      </c>
      <c r="BR29" s="235">
        <v>0</v>
      </c>
      <c r="BS29" s="235">
        <v>0</v>
      </c>
      <c r="BT29" s="235">
        <v>0</v>
      </c>
      <c r="BU29" s="235">
        <v>0</v>
      </c>
      <c r="BV29" s="235">
        <v>0</v>
      </c>
      <c r="BW29" s="235">
        <v>0</v>
      </c>
      <c r="BX29" s="235">
        <v>0</v>
      </c>
      <c r="BY29" s="235">
        <v>0</v>
      </c>
      <c r="BZ29" s="235">
        <v>0</v>
      </c>
      <c r="CA29" s="235">
        <v>0</v>
      </c>
      <c r="CB29" s="235">
        <v>0</v>
      </c>
      <c r="CC29" s="235">
        <v>0</v>
      </c>
      <c r="CD29" s="235">
        <v>0</v>
      </c>
      <c r="CE29" s="235">
        <v>0</v>
      </c>
      <c r="CF29" s="235">
        <v>0</v>
      </c>
      <c r="CG29" s="235">
        <v>0</v>
      </c>
      <c r="CH29" s="235">
        <v>2</v>
      </c>
      <c r="CI29" s="32">
        <v>1</v>
      </c>
      <c r="CJ29" s="32">
        <v>0</v>
      </c>
      <c r="CK29" s="32">
        <v>0</v>
      </c>
      <c r="CL29" s="32">
        <v>0</v>
      </c>
      <c r="CM29" s="32">
        <v>0</v>
      </c>
      <c r="CN29" s="32">
        <v>0</v>
      </c>
      <c r="CO29" s="32">
        <v>5</v>
      </c>
      <c r="CP29" s="32">
        <v>0</v>
      </c>
      <c r="CQ29" s="32">
        <v>0</v>
      </c>
      <c r="CR29" s="32">
        <v>0</v>
      </c>
      <c r="CS29" s="32">
        <v>0</v>
      </c>
      <c r="CT29" s="32">
        <v>0</v>
      </c>
      <c r="CU29" s="32">
        <v>1</v>
      </c>
      <c r="CV29" s="32">
        <v>0</v>
      </c>
      <c r="CW29" s="32">
        <v>0</v>
      </c>
      <c r="CX29" s="32">
        <v>0</v>
      </c>
      <c r="CY29" s="32">
        <v>0</v>
      </c>
      <c r="CZ29" s="32">
        <v>0</v>
      </c>
      <c r="DA29" s="32">
        <v>0</v>
      </c>
      <c r="DB29" s="32">
        <v>0</v>
      </c>
      <c r="DC29" s="32">
        <v>0</v>
      </c>
      <c r="DD29" s="32">
        <v>0</v>
      </c>
      <c r="DE29" s="32">
        <v>0</v>
      </c>
      <c r="DF29" s="32">
        <v>8</v>
      </c>
      <c r="DG29" s="32">
        <v>4</v>
      </c>
      <c r="DH29" s="32">
        <v>1</v>
      </c>
      <c r="DI29" s="32">
        <v>0</v>
      </c>
      <c r="DJ29" s="32">
        <v>0</v>
      </c>
      <c r="DK29" s="32">
        <v>0</v>
      </c>
      <c r="DL29" s="32">
        <v>0</v>
      </c>
      <c r="DM29" s="32">
        <v>0</v>
      </c>
      <c r="DN29" s="32">
        <v>0</v>
      </c>
      <c r="DO29" s="32">
        <v>0</v>
      </c>
      <c r="DP29" s="32">
        <v>1</v>
      </c>
      <c r="DQ29" s="32">
        <v>0</v>
      </c>
      <c r="DR29" s="32">
        <v>0</v>
      </c>
      <c r="DS29" s="32">
        <v>0</v>
      </c>
      <c r="DT29" s="32">
        <v>0</v>
      </c>
      <c r="DU29" s="32">
        <v>0</v>
      </c>
      <c r="DV29" s="32">
        <v>2</v>
      </c>
      <c r="DW29" s="32">
        <v>0</v>
      </c>
      <c r="DX29" s="32">
        <v>0</v>
      </c>
      <c r="DY29" s="32">
        <v>0</v>
      </c>
      <c r="DZ29" s="32">
        <v>0</v>
      </c>
      <c r="EA29" s="32">
        <v>0</v>
      </c>
      <c r="EB29" s="32">
        <v>0</v>
      </c>
      <c r="EC29" s="32">
        <v>0</v>
      </c>
    </row>
    <row r="30" spans="1:133">
      <c r="A30" s="26" t="s">
        <v>29</v>
      </c>
      <c r="B30" s="36" t="s">
        <v>26</v>
      </c>
      <c r="C30" s="261">
        <f>Votanti!D32</f>
        <v>680</v>
      </c>
      <c r="D30" s="235">
        <v>10</v>
      </c>
      <c r="E30" s="235">
        <v>3</v>
      </c>
      <c r="F30" s="235">
        <v>0</v>
      </c>
      <c r="G30" s="235">
        <v>0</v>
      </c>
      <c r="H30" s="235">
        <v>0</v>
      </c>
      <c r="I30" s="235">
        <v>0</v>
      </c>
      <c r="J30" s="235">
        <v>1</v>
      </c>
      <c r="K30" s="235">
        <v>0</v>
      </c>
      <c r="L30" s="235">
        <v>2</v>
      </c>
      <c r="M30" s="235">
        <v>0</v>
      </c>
      <c r="N30" s="235">
        <v>0</v>
      </c>
      <c r="O30" s="235">
        <v>0</v>
      </c>
      <c r="P30" s="235">
        <v>1</v>
      </c>
      <c r="Q30" s="235">
        <v>0</v>
      </c>
      <c r="R30" s="235">
        <v>0</v>
      </c>
      <c r="S30" s="235">
        <v>0</v>
      </c>
      <c r="T30" s="235">
        <v>0</v>
      </c>
      <c r="U30" s="235">
        <v>0</v>
      </c>
      <c r="V30" s="235">
        <v>0</v>
      </c>
      <c r="W30" s="235">
        <v>0</v>
      </c>
      <c r="X30" s="235">
        <v>1</v>
      </c>
      <c r="Y30" s="235">
        <v>0</v>
      </c>
      <c r="Z30" s="235">
        <v>2</v>
      </c>
      <c r="AA30" s="235">
        <v>0</v>
      </c>
      <c r="AB30" s="235">
        <v>0</v>
      </c>
      <c r="AC30" s="235">
        <v>2</v>
      </c>
      <c r="AD30" s="235">
        <v>0</v>
      </c>
      <c r="AE30" s="235">
        <v>0</v>
      </c>
      <c r="AF30" s="235">
        <v>11</v>
      </c>
      <c r="AG30" s="235">
        <v>4</v>
      </c>
      <c r="AH30" s="235">
        <v>4</v>
      </c>
      <c r="AI30" s="235">
        <v>5</v>
      </c>
      <c r="AJ30" s="235">
        <v>0</v>
      </c>
      <c r="AK30" s="235">
        <v>2</v>
      </c>
      <c r="AL30" s="235">
        <v>0</v>
      </c>
      <c r="AM30" s="235">
        <v>0</v>
      </c>
      <c r="AN30" s="235">
        <v>0</v>
      </c>
      <c r="AO30" s="235">
        <v>2</v>
      </c>
      <c r="AP30" s="235">
        <v>0</v>
      </c>
      <c r="AQ30" s="235">
        <v>0</v>
      </c>
      <c r="AR30" s="235">
        <v>5</v>
      </c>
      <c r="AS30" s="235">
        <v>2</v>
      </c>
      <c r="AT30" s="235">
        <v>2</v>
      </c>
      <c r="AU30" s="235">
        <v>2</v>
      </c>
      <c r="AV30" s="235">
        <v>0</v>
      </c>
      <c r="AW30" s="235">
        <v>0</v>
      </c>
      <c r="AX30" s="235">
        <v>0</v>
      </c>
      <c r="AY30" s="235">
        <v>0</v>
      </c>
      <c r="AZ30" s="235">
        <v>0</v>
      </c>
      <c r="BA30" s="235">
        <v>0</v>
      </c>
      <c r="BB30" s="235">
        <v>0</v>
      </c>
      <c r="BC30" s="235">
        <v>0</v>
      </c>
      <c r="BD30" s="235">
        <v>1</v>
      </c>
      <c r="BE30" s="235">
        <v>0</v>
      </c>
      <c r="BF30" s="235">
        <v>0</v>
      </c>
      <c r="BG30" s="235">
        <v>0</v>
      </c>
      <c r="BH30" s="235">
        <v>0</v>
      </c>
      <c r="BI30" s="235">
        <v>0</v>
      </c>
      <c r="BJ30" s="235">
        <v>0</v>
      </c>
      <c r="BK30" s="235">
        <v>0</v>
      </c>
      <c r="BL30" s="235">
        <v>0</v>
      </c>
      <c r="BM30" s="235">
        <v>0</v>
      </c>
      <c r="BN30" s="235">
        <v>0</v>
      </c>
      <c r="BO30" s="235">
        <v>0</v>
      </c>
      <c r="BP30" s="235">
        <v>0</v>
      </c>
      <c r="BQ30" s="235">
        <v>9</v>
      </c>
      <c r="BR30" s="235">
        <v>0</v>
      </c>
      <c r="BS30" s="235">
        <v>1</v>
      </c>
      <c r="BT30" s="235">
        <v>0</v>
      </c>
      <c r="BU30" s="235">
        <v>0</v>
      </c>
      <c r="BV30" s="235">
        <v>0</v>
      </c>
      <c r="BW30" s="235">
        <v>3</v>
      </c>
      <c r="BX30" s="235">
        <v>0</v>
      </c>
      <c r="BY30" s="235">
        <v>1</v>
      </c>
      <c r="BZ30" s="235">
        <v>0</v>
      </c>
      <c r="CA30" s="235">
        <v>0</v>
      </c>
      <c r="CB30" s="235">
        <v>0</v>
      </c>
      <c r="CC30" s="235">
        <v>1</v>
      </c>
      <c r="CD30" s="235">
        <v>0</v>
      </c>
      <c r="CE30" s="235">
        <v>0</v>
      </c>
      <c r="CF30" s="235">
        <v>0</v>
      </c>
      <c r="CG30" s="235">
        <v>0</v>
      </c>
      <c r="CH30" s="235">
        <v>0</v>
      </c>
      <c r="CI30" s="32">
        <v>3</v>
      </c>
      <c r="CJ30" s="32">
        <v>6</v>
      </c>
      <c r="CK30" s="32">
        <v>4</v>
      </c>
      <c r="CL30" s="32">
        <v>0</v>
      </c>
      <c r="CM30" s="32">
        <v>0</v>
      </c>
      <c r="CN30" s="32">
        <v>0</v>
      </c>
      <c r="CO30" s="32">
        <v>0</v>
      </c>
      <c r="CP30" s="32">
        <v>2</v>
      </c>
      <c r="CQ30" s="32">
        <v>0</v>
      </c>
      <c r="CR30" s="32">
        <v>0</v>
      </c>
      <c r="CS30" s="32">
        <v>0</v>
      </c>
      <c r="CT30" s="32">
        <v>0</v>
      </c>
      <c r="CU30" s="32">
        <v>0</v>
      </c>
      <c r="CV30" s="32">
        <v>0</v>
      </c>
      <c r="CW30" s="32">
        <v>0</v>
      </c>
      <c r="CX30" s="32">
        <v>0</v>
      </c>
      <c r="CY30" s="32">
        <v>0</v>
      </c>
      <c r="CZ30" s="32">
        <v>0</v>
      </c>
      <c r="DA30" s="32">
        <v>0</v>
      </c>
      <c r="DB30" s="32">
        <v>0</v>
      </c>
      <c r="DC30" s="32">
        <v>0</v>
      </c>
      <c r="DD30" s="32">
        <v>0</v>
      </c>
      <c r="DE30" s="32">
        <v>0</v>
      </c>
      <c r="DF30" s="32">
        <v>12</v>
      </c>
      <c r="DG30" s="32">
        <v>12</v>
      </c>
      <c r="DH30" s="32">
        <v>2</v>
      </c>
      <c r="DI30" s="32">
        <v>0</v>
      </c>
      <c r="DJ30" s="32">
        <v>0</v>
      </c>
      <c r="DK30" s="32">
        <v>0</v>
      </c>
      <c r="DL30" s="32">
        <v>0</v>
      </c>
      <c r="DM30" s="32">
        <v>0</v>
      </c>
      <c r="DN30" s="32">
        <v>0</v>
      </c>
      <c r="DO30" s="32">
        <v>0</v>
      </c>
      <c r="DP30" s="32">
        <v>0</v>
      </c>
      <c r="DQ30" s="32">
        <v>1</v>
      </c>
      <c r="DR30" s="32">
        <v>0</v>
      </c>
      <c r="DS30" s="32">
        <v>7</v>
      </c>
      <c r="DT30" s="32">
        <v>0</v>
      </c>
      <c r="DU30" s="32">
        <v>0</v>
      </c>
      <c r="DV30" s="32">
        <v>0</v>
      </c>
      <c r="DW30" s="32">
        <v>0</v>
      </c>
      <c r="DX30" s="32">
        <v>0</v>
      </c>
      <c r="DY30" s="32">
        <v>0</v>
      </c>
      <c r="DZ30" s="32">
        <v>0</v>
      </c>
      <c r="EA30" s="32">
        <v>0</v>
      </c>
      <c r="EB30" s="32">
        <v>0</v>
      </c>
      <c r="EC30" s="32">
        <v>0</v>
      </c>
    </row>
    <row r="31" spans="1:133">
      <c r="A31" s="26" t="s">
        <v>31</v>
      </c>
      <c r="B31" s="36" t="s">
        <v>30</v>
      </c>
      <c r="C31" s="261">
        <f>Votanti!D33</f>
        <v>506</v>
      </c>
      <c r="D31" s="235">
        <v>0</v>
      </c>
      <c r="E31" s="225">
        <v>0</v>
      </c>
      <c r="F31" s="225">
        <v>0</v>
      </c>
      <c r="G31" s="225">
        <v>2</v>
      </c>
      <c r="H31" s="225">
        <v>0</v>
      </c>
      <c r="I31" s="225">
        <v>0</v>
      </c>
      <c r="J31" s="225">
        <v>0</v>
      </c>
      <c r="K31" s="225">
        <v>0</v>
      </c>
      <c r="L31" s="225">
        <v>6</v>
      </c>
      <c r="M31" s="225">
        <v>0</v>
      </c>
      <c r="N31" s="225">
        <v>0</v>
      </c>
      <c r="O31" s="225">
        <v>0</v>
      </c>
      <c r="P31" s="225">
        <v>0</v>
      </c>
      <c r="Q31" s="225">
        <v>0</v>
      </c>
      <c r="R31" s="225">
        <v>0</v>
      </c>
      <c r="S31" s="225">
        <v>0</v>
      </c>
      <c r="T31" s="225">
        <v>0</v>
      </c>
      <c r="U31" s="225">
        <v>0</v>
      </c>
      <c r="V31" s="225">
        <v>0</v>
      </c>
      <c r="W31" s="225">
        <v>0</v>
      </c>
      <c r="X31" s="225">
        <v>0</v>
      </c>
      <c r="Y31" s="225">
        <v>0</v>
      </c>
      <c r="Z31" s="225">
        <v>0</v>
      </c>
      <c r="AA31" s="237">
        <v>0</v>
      </c>
      <c r="AB31" s="235">
        <v>0</v>
      </c>
      <c r="AC31" s="225">
        <v>4</v>
      </c>
      <c r="AD31" s="225">
        <v>0</v>
      </c>
      <c r="AE31" s="225">
        <v>0</v>
      </c>
      <c r="AF31" s="225">
        <v>0</v>
      </c>
      <c r="AG31" s="225">
        <v>3</v>
      </c>
      <c r="AH31" s="225">
        <v>1</v>
      </c>
      <c r="AI31" s="225">
        <v>1</v>
      </c>
      <c r="AJ31" s="225">
        <v>0</v>
      </c>
      <c r="AK31" s="225">
        <v>3</v>
      </c>
      <c r="AL31" s="225">
        <v>0</v>
      </c>
      <c r="AM31" s="225">
        <v>0</v>
      </c>
      <c r="AN31" s="225">
        <v>1</v>
      </c>
      <c r="AO31" s="225">
        <v>0</v>
      </c>
      <c r="AP31" s="225">
        <v>0</v>
      </c>
      <c r="AQ31" s="225">
        <v>0</v>
      </c>
      <c r="AR31" s="225">
        <v>0</v>
      </c>
      <c r="AS31" s="225">
        <v>5</v>
      </c>
      <c r="AT31" s="225">
        <v>0</v>
      </c>
      <c r="AU31" s="225">
        <v>0</v>
      </c>
      <c r="AV31" s="225">
        <v>0</v>
      </c>
      <c r="AW31" s="225">
        <v>0</v>
      </c>
      <c r="AX31" s="237">
        <v>0</v>
      </c>
      <c r="AY31" s="235">
        <v>2</v>
      </c>
      <c r="AZ31" s="225">
        <v>0</v>
      </c>
      <c r="BA31" s="225">
        <v>0</v>
      </c>
      <c r="BB31" s="225">
        <v>0</v>
      </c>
      <c r="BC31" s="225">
        <v>0</v>
      </c>
      <c r="BD31" s="225">
        <v>0</v>
      </c>
      <c r="BE31" s="225">
        <v>0</v>
      </c>
      <c r="BF31" s="225">
        <v>0</v>
      </c>
      <c r="BG31" s="225">
        <v>0</v>
      </c>
      <c r="BH31" s="225">
        <v>0</v>
      </c>
      <c r="BI31" s="225">
        <v>1</v>
      </c>
      <c r="BJ31" s="225">
        <v>0</v>
      </c>
      <c r="BK31" s="225">
        <v>0</v>
      </c>
      <c r="BL31" s="225">
        <v>0</v>
      </c>
      <c r="BM31" s="225">
        <v>1</v>
      </c>
      <c r="BN31" s="225">
        <v>0</v>
      </c>
      <c r="BO31" s="225">
        <v>0</v>
      </c>
      <c r="BP31" s="237">
        <v>0</v>
      </c>
      <c r="BQ31" s="235">
        <v>0</v>
      </c>
      <c r="BR31" s="225">
        <v>1</v>
      </c>
      <c r="BS31" s="225">
        <v>2</v>
      </c>
      <c r="BT31" s="225">
        <v>3</v>
      </c>
      <c r="BU31" s="225">
        <v>0</v>
      </c>
      <c r="BV31" s="225">
        <v>0</v>
      </c>
      <c r="BW31" s="225">
        <v>0</v>
      </c>
      <c r="BX31" s="225">
        <v>0</v>
      </c>
      <c r="BY31" s="225">
        <v>5</v>
      </c>
      <c r="BZ31" s="225">
        <v>6</v>
      </c>
      <c r="CA31" s="225">
        <v>2</v>
      </c>
      <c r="CB31" s="225">
        <v>0</v>
      </c>
      <c r="CC31" s="225">
        <v>0</v>
      </c>
      <c r="CD31" s="225">
        <v>0</v>
      </c>
      <c r="CE31" s="225">
        <v>1</v>
      </c>
      <c r="CF31" s="225">
        <v>0</v>
      </c>
      <c r="CG31" s="225">
        <v>1</v>
      </c>
      <c r="CH31" s="237">
        <v>0</v>
      </c>
      <c r="CI31" s="32">
        <v>7</v>
      </c>
      <c r="CJ31" s="25">
        <v>0</v>
      </c>
      <c r="CK31" s="25">
        <v>0</v>
      </c>
      <c r="CL31" s="25">
        <v>0</v>
      </c>
      <c r="CM31" s="25">
        <v>0</v>
      </c>
      <c r="CN31" s="25">
        <v>1</v>
      </c>
      <c r="CO31" s="25">
        <v>0</v>
      </c>
      <c r="CP31" s="25">
        <v>3</v>
      </c>
      <c r="CQ31" s="25">
        <v>0</v>
      </c>
      <c r="CR31" s="25">
        <v>0</v>
      </c>
      <c r="CS31" s="25">
        <v>0</v>
      </c>
      <c r="CT31" s="25">
        <v>0</v>
      </c>
      <c r="CU31" s="25">
        <v>0</v>
      </c>
      <c r="CV31" s="25">
        <v>1</v>
      </c>
      <c r="CW31" s="25">
        <v>0</v>
      </c>
      <c r="CX31" s="25">
        <v>0</v>
      </c>
      <c r="CY31" s="25">
        <v>0</v>
      </c>
      <c r="CZ31" s="25">
        <v>0</v>
      </c>
      <c r="DA31" s="25">
        <v>0</v>
      </c>
      <c r="DB31" s="25">
        <v>0</v>
      </c>
      <c r="DC31" s="25">
        <v>1</v>
      </c>
      <c r="DD31" s="25">
        <v>0</v>
      </c>
      <c r="DE31" s="33">
        <v>0</v>
      </c>
      <c r="DF31" s="32">
        <v>2</v>
      </c>
      <c r="DG31" s="25">
        <v>1</v>
      </c>
      <c r="DH31" s="25">
        <v>0</v>
      </c>
      <c r="DI31" s="25">
        <v>0</v>
      </c>
      <c r="DJ31" s="25">
        <v>0</v>
      </c>
      <c r="DK31" s="25">
        <v>0</v>
      </c>
      <c r="DL31" s="25">
        <v>1</v>
      </c>
      <c r="DM31" s="25">
        <v>0</v>
      </c>
      <c r="DN31" s="25">
        <v>0</v>
      </c>
      <c r="DO31" s="25">
        <v>0</v>
      </c>
      <c r="DP31" s="25">
        <v>9</v>
      </c>
      <c r="DQ31" s="25">
        <v>0</v>
      </c>
      <c r="DR31" s="25">
        <v>0</v>
      </c>
      <c r="DS31" s="25">
        <v>2</v>
      </c>
      <c r="DT31" s="25">
        <v>0</v>
      </c>
      <c r="DU31" s="25">
        <v>0</v>
      </c>
      <c r="DV31" s="25">
        <v>0</v>
      </c>
      <c r="DW31" s="25">
        <v>0</v>
      </c>
      <c r="DX31" s="25">
        <v>0</v>
      </c>
      <c r="DY31" s="25">
        <v>0</v>
      </c>
      <c r="DZ31" s="25">
        <v>0</v>
      </c>
      <c r="EA31" s="25">
        <v>0</v>
      </c>
      <c r="EB31" s="25">
        <v>0</v>
      </c>
      <c r="EC31" s="33">
        <v>0</v>
      </c>
    </row>
    <row r="32" spans="1:133">
      <c r="A32" s="26" t="s">
        <v>32</v>
      </c>
      <c r="B32" s="36" t="s">
        <v>30</v>
      </c>
      <c r="C32" s="261">
        <f>Votanti!D34</f>
        <v>538</v>
      </c>
      <c r="D32" s="235">
        <v>1</v>
      </c>
      <c r="E32" s="225">
        <v>0</v>
      </c>
      <c r="F32" s="225">
        <v>0</v>
      </c>
      <c r="G32" s="225">
        <v>0</v>
      </c>
      <c r="H32" s="225">
        <v>0</v>
      </c>
      <c r="I32" s="225">
        <v>0</v>
      </c>
      <c r="J32" s="225">
        <v>0</v>
      </c>
      <c r="K32" s="225">
        <v>0</v>
      </c>
      <c r="L32" s="225">
        <v>2</v>
      </c>
      <c r="M32" s="225">
        <v>0</v>
      </c>
      <c r="N32" s="225">
        <v>0</v>
      </c>
      <c r="O32" s="225">
        <v>0</v>
      </c>
      <c r="P32" s="225">
        <v>0</v>
      </c>
      <c r="Q32" s="225">
        <v>0</v>
      </c>
      <c r="R32" s="225">
        <v>1</v>
      </c>
      <c r="S32" s="225">
        <v>3</v>
      </c>
      <c r="T32" s="225">
        <v>0</v>
      </c>
      <c r="U32" s="225">
        <v>0</v>
      </c>
      <c r="V32" s="225">
        <v>0</v>
      </c>
      <c r="W32" s="225">
        <v>0</v>
      </c>
      <c r="X32" s="225">
        <v>0</v>
      </c>
      <c r="Y32" s="225">
        <v>2</v>
      </c>
      <c r="Z32" s="225">
        <v>0</v>
      </c>
      <c r="AA32" s="237">
        <v>0</v>
      </c>
      <c r="AB32" s="235">
        <v>0</v>
      </c>
      <c r="AC32" s="225">
        <v>1</v>
      </c>
      <c r="AD32" s="225">
        <v>0</v>
      </c>
      <c r="AE32" s="225">
        <v>0</v>
      </c>
      <c r="AF32" s="225">
        <v>0</v>
      </c>
      <c r="AG32" s="225">
        <v>1</v>
      </c>
      <c r="AH32" s="225">
        <v>1</v>
      </c>
      <c r="AI32" s="225">
        <v>1</v>
      </c>
      <c r="AJ32" s="225">
        <v>0</v>
      </c>
      <c r="AK32" s="225">
        <v>1</v>
      </c>
      <c r="AL32" s="225">
        <v>0</v>
      </c>
      <c r="AM32" s="225">
        <v>0</v>
      </c>
      <c r="AN32" s="225">
        <v>0</v>
      </c>
      <c r="AO32" s="225">
        <v>0</v>
      </c>
      <c r="AP32" s="225">
        <v>0</v>
      </c>
      <c r="AQ32" s="225">
        <v>0</v>
      </c>
      <c r="AR32" s="225">
        <v>4</v>
      </c>
      <c r="AS32" s="225">
        <v>0</v>
      </c>
      <c r="AT32" s="225">
        <v>0</v>
      </c>
      <c r="AU32" s="225">
        <v>0</v>
      </c>
      <c r="AV32" s="225">
        <v>0</v>
      </c>
      <c r="AW32" s="225">
        <v>0</v>
      </c>
      <c r="AX32" s="237">
        <v>0</v>
      </c>
      <c r="AY32" s="235">
        <v>1</v>
      </c>
      <c r="AZ32" s="225">
        <v>0</v>
      </c>
      <c r="BA32" s="225">
        <v>0</v>
      </c>
      <c r="BB32" s="225">
        <v>0</v>
      </c>
      <c r="BC32" s="225">
        <v>0</v>
      </c>
      <c r="BD32" s="225">
        <v>0</v>
      </c>
      <c r="BE32" s="225">
        <v>0</v>
      </c>
      <c r="BF32" s="225">
        <v>0</v>
      </c>
      <c r="BG32" s="225">
        <v>1</v>
      </c>
      <c r="BH32" s="225">
        <v>0</v>
      </c>
      <c r="BI32" s="225">
        <v>0</v>
      </c>
      <c r="BJ32" s="225">
        <v>0</v>
      </c>
      <c r="BK32" s="225">
        <v>0</v>
      </c>
      <c r="BL32" s="225">
        <v>0</v>
      </c>
      <c r="BM32" s="225">
        <v>1</v>
      </c>
      <c r="BN32" s="225">
        <v>0</v>
      </c>
      <c r="BO32" s="225">
        <v>0</v>
      </c>
      <c r="BP32" s="237">
        <v>0</v>
      </c>
      <c r="BQ32" s="235">
        <v>2</v>
      </c>
      <c r="BR32" s="225">
        <v>0</v>
      </c>
      <c r="BS32" s="225">
        <v>3</v>
      </c>
      <c r="BT32" s="225">
        <v>3</v>
      </c>
      <c r="BU32" s="225">
        <v>0</v>
      </c>
      <c r="BV32" s="225">
        <v>3</v>
      </c>
      <c r="BW32" s="225">
        <v>1</v>
      </c>
      <c r="BX32" s="225">
        <v>1</v>
      </c>
      <c r="BY32" s="225">
        <v>2</v>
      </c>
      <c r="BZ32" s="225">
        <v>0</v>
      </c>
      <c r="CA32" s="225">
        <v>5</v>
      </c>
      <c r="CB32" s="225">
        <v>0</v>
      </c>
      <c r="CC32" s="225">
        <v>0</v>
      </c>
      <c r="CD32" s="225">
        <v>0</v>
      </c>
      <c r="CE32" s="225">
        <v>0</v>
      </c>
      <c r="CF32" s="225">
        <v>0</v>
      </c>
      <c r="CG32" s="225">
        <v>0</v>
      </c>
      <c r="CH32" s="237">
        <v>0</v>
      </c>
      <c r="CI32" s="32">
        <v>13</v>
      </c>
      <c r="CJ32" s="25">
        <v>2</v>
      </c>
      <c r="CK32" s="25">
        <v>0</v>
      </c>
      <c r="CL32" s="25">
        <v>0</v>
      </c>
      <c r="CM32" s="25">
        <v>0</v>
      </c>
      <c r="CN32" s="25">
        <v>0</v>
      </c>
      <c r="CO32" s="25">
        <v>1</v>
      </c>
      <c r="CP32" s="25">
        <v>2</v>
      </c>
      <c r="CQ32" s="25">
        <v>4</v>
      </c>
      <c r="CR32" s="25">
        <v>2</v>
      </c>
      <c r="CS32" s="25">
        <v>0</v>
      </c>
      <c r="CT32" s="25">
        <v>0</v>
      </c>
      <c r="CU32" s="25">
        <v>1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33">
        <v>0</v>
      </c>
      <c r="DF32" s="32">
        <v>2</v>
      </c>
      <c r="DG32" s="25">
        <v>1</v>
      </c>
      <c r="DH32" s="25">
        <v>0</v>
      </c>
      <c r="DI32" s="25">
        <v>0</v>
      </c>
      <c r="DJ32" s="25">
        <v>1</v>
      </c>
      <c r="DK32" s="25">
        <v>0</v>
      </c>
      <c r="DL32" s="25">
        <v>3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0</v>
      </c>
      <c r="DW32" s="25">
        <v>0</v>
      </c>
      <c r="DX32" s="25">
        <v>3</v>
      </c>
      <c r="DY32" s="25">
        <v>0</v>
      </c>
      <c r="DZ32" s="25">
        <v>0</v>
      </c>
      <c r="EA32" s="25">
        <v>0</v>
      </c>
      <c r="EB32" s="25">
        <v>0</v>
      </c>
      <c r="EC32" s="33">
        <v>0</v>
      </c>
    </row>
    <row r="33" spans="1:133">
      <c r="A33" s="26" t="s">
        <v>33</v>
      </c>
      <c r="B33" s="36" t="s">
        <v>30</v>
      </c>
      <c r="C33" s="261">
        <f>Votanti!D35</f>
        <v>555</v>
      </c>
      <c r="D33" s="235">
        <v>1</v>
      </c>
      <c r="E33" s="225">
        <v>0</v>
      </c>
      <c r="F33" s="225">
        <v>0</v>
      </c>
      <c r="G33" s="225">
        <v>0</v>
      </c>
      <c r="H33" s="225">
        <v>0</v>
      </c>
      <c r="I33" s="225">
        <v>0</v>
      </c>
      <c r="J33" s="225">
        <v>0</v>
      </c>
      <c r="K33" s="225">
        <v>0</v>
      </c>
      <c r="L33" s="225">
        <v>0</v>
      </c>
      <c r="M33" s="225">
        <v>0</v>
      </c>
      <c r="N33" s="225">
        <v>0</v>
      </c>
      <c r="O33" s="225">
        <v>0</v>
      </c>
      <c r="P33" s="225">
        <v>0</v>
      </c>
      <c r="Q33" s="225">
        <v>0</v>
      </c>
      <c r="R33" s="225">
        <v>0</v>
      </c>
      <c r="S33" s="225">
        <v>0</v>
      </c>
      <c r="T33" s="225">
        <v>0</v>
      </c>
      <c r="U33" s="225">
        <v>0</v>
      </c>
      <c r="V33" s="225">
        <v>0</v>
      </c>
      <c r="W33" s="225">
        <v>0</v>
      </c>
      <c r="X33" s="225">
        <v>1</v>
      </c>
      <c r="Y33" s="225">
        <v>0</v>
      </c>
      <c r="Z33" s="225">
        <v>0</v>
      </c>
      <c r="AA33" s="237">
        <v>0</v>
      </c>
      <c r="AB33" s="235">
        <v>0</v>
      </c>
      <c r="AC33" s="225">
        <v>2</v>
      </c>
      <c r="AD33" s="225">
        <v>0</v>
      </c>
      <c r="AE33" s="225">
        <v>0</v>
      </c>
      <c r="AF33" s="225">
        <v>0</v>
      </c>
      <c r="AG33" s="225">
        <v>1</v>
      </c>
      <c r="AH33" s="225">
        <v>3</v>
      </c>
      <c r="AI33" s="225">
        <v>0</v>
      </c>
      <c r="AJ33" s="225">
        <v>0</v>
      </c>
      <c r="AK33" s="225">
        <v>0</v>
      </c>
      <c r="AL33" s="225">
        <v>1</v>
      </c>
      <c r="AM33" s="225">
        <v>2</v>
      </c>
      <c r="AN33" s="225">
        <v>0</v>
      </c>
      <c r="AO33" s="225">
        <v>0</v>
      </c>
      <c r="AP33" s="225">
        <v>0</v>
      </c>
      <c r="AQ33" s="225">
        <v>0</v>
      </c>
      <c r="AR33" s="225">
        <v>0</v>
      </c>
      <c r="AS33" s="225">
        <v>0</v>
      </c>
      <c r="AT33" s="225">
        <v>0</v>
      </c>
      <c r="AU33" s="225">
        <v>0</v>
      </c>
      <c r="AV33" s="225">
        <v>0</v>
      </c>
      <c r="AW33" s="225">
        <v>0</v>
      </c>
      <c r="AX33" s="237">
        <v>0</v>
      </c>
      <c r="AY33" s="235">
        <v>4</v>
      </c>
      <c r="AZ33" s="225">
        <v>0</v>
      </c>
      <c r="BA33" s="225">
        <v>0</v>
      </c>
      <c r="BB33" s="225">
        <v>0</v>
      </c>
      <c r="BC33" s="225">
        <v>0</v>
      </c>
      <c r="BD33" s="225">
        <v>0</v>
      </c>
      <c r="BE33" s="225">
        <v>0</v>
      </c>
      <c r="BF33" s="225">
        <v>0</v>
      </c>
      <c r="BG33" s="225">
        <v>0</v>
      </c>
      <c r="BH33" s="225">
        <v>0</v>
      </c>
      <c r="BI33" s="225">
        <v>0</v>
      </c>
      <c r="BJ33" s="225">
        <v>0</v>
      </c>
      <c r="BK33" s="225">
        <v>0</v>
      </c>
      <c r="BL33" s="225">
        <v>1</v>
      </c>
      <c r="BM33" s="225">
        <v>1</v>
      </c>
      <c r="BN33" s="225">
        <v>0</v>
      </c>
      <c r="BO33" s="225">
        <v>0</v>
      </c>
      <c r="BP33" s="237">
        <v>0</v>
      </c>
      <c r="BQ33" s="235">
        <v>1</v>
      </c>
      <c r="BR33" s="225">
        <v>0</v>
      </c>
      <c r="BS33" s="225">
        <v>0</v>
      </c>
      <c r="BT33" s="225">
        <v>1</v>
      </c>
      <c r="BU33" s="225">
        <v>0</v>
      </c>
      <c r="BV33" s="225">
        <v>0</v>
      </c>
      <c r="BW33" s="225">
        <v>0</v>
      </c>
      <c r="BX33" s="225">
        <v>0</v>
      </c>
      <c r="BY33" s="225">
        <v>2</v>
      </c>
      <c r="BZ33" s="225">
        <v>0</v>
      </c>
      <c r="CA33" s="225">
        <v>5</v>
      </c>
      <c r="CB33" s="225">
        <v>0</v>
      </c>
      <c r="CC33" s="225">
        <v>0</v>
      </c>
      <c r="CD33" s="225">
        <v>0</v>
      </c>
      <c r="CE33" s="225">
        <v>1</v>
      </c>
      <c r="CF33" s="225">
        <v>0</v>
      </c>
      <c r="CG33" s="225">
        <v>0</v>
      </c>
      <c r="CH33" s="237">
        <v>0</v>
      </c>
      <c r="CI33" s="32">
        <v>10</v>
      </c>
      <c r="CJ33" s="25">
        <v>0</v>
      </c>
      <c r="CK33" s="25">
        <v>0</v>
      </c>
      <c r="CL33" s="25">
        <v>0</v>
      </c>
      <c r="CM33" s="25">
        <v>0</v>
      </c>
      <c r="CN33" s="25">
        <v>1</v>
      </c>
      <c r="CO33" s="25">
        <v>0</v>
      </c>
      <c r="CP33" s="25">
        <v>1</v>
      </c>
      <c r="CQ33" s="25">
        <v>1</v>
      </c>
      <c r="CR33" s="25">
        <v>0</v>
      </c>
      <c r="CS33" s="25">
        <v>0</v>
      </c>
      <c r="CT33" s="25">
        <v>0</v>
      </c>
      <c r="CU33" s="25">
        <v>0</v>
      </c>
      <c r="CV33" s="25">
        <v>0</v>
      </c>
      <c r="CW33" s="25">
        <v>0</v>
      </c>
      <c r="CX33" s="25">
        <v>0</v>
      </c>
      <c r="CY33" s="25">
        <v>0</v>
      </c>
      <c r="CZ33" s="25">
        <v>0</v>
      </c>
      <c r="DA33" s="25">
        <v>0</v>
      </c>
      <c r="DB33" s="25">
        <v>0</v>
      </c>
      <c r="DC33" s="25">
        <v>0</v>
      </c>
      <c r="DD33" s="25">
        <v>0</v>
      </c>
      <c r="DE33" s="33">
        <v>0</v>
      </c>
      <c r="DF33" s="32">
        <v>2</v>
      </c>
      <c r="DG33" s="25">
        <v>0</v>
      </c>
      <c r="DH33" s="25">
        <v>0</v>
      </c>
      <c r="DI33" s="25">
        <v>0</v>
      </c>
      <c r="DJ33" s="25">
        <v>2</v>
      </c>
      <c r="DK33" s="25">
        <v>0</v>
      </c>
      <c r="DL33" s="25">
        <v>0</v>
      </c>
      <c r="DM33" s="25">
        <v>0</v>
      </c>
      <c r="DN33" s="25">
        <v>0</v>
      </c>
      <c r="DO33" s="25">
        <v>0</v>
      </c>
      <c r="DP33" s="25">
        <v>0</v>
      </c>
      <c r="DQ33" s="25">
        <v>0</v>
      </c>
      <c r="DR33" s="25">
        <v>0</v>
      </c>
      <c r="DS33" s="25">
        <v>0</v>
      </c>
      <c r="DT33" s="25">
        <v>0</v>
      </c>
      <c r="DU33" s="25">
        <v>0</v>
      </c>
      <c r="DV33" s="25">
        <v>0</v>
      </c>
      <c r="DW33" s="25">
        <v>1</v>
      </c>
      <c r="DX33" s="25">
        <v>0</v>
      </c>
      <c r="DY33" s="25">
        <v>0</v>
      </c>
      <c r="DZ33" s="25">
        <v>0</v>
      </c>
      <c r="EA33" s="25">
        <v>0</v>
      </c>
      <c r="EB33" s="25">
        <v>0</v>
      </c>
      <c r="EC33" s="33">
        <v>0</v>
      </c>
    </row>
    <row r="34" spans="1:133">
      <c r="A34" s="26" t="s">
        <v>34</v>
      </c>
      <c r="B34" s="36" t="s">
        <v>30</v>
      </c>
      <c r="C34" s="261">
        <f>Votanti!D36</f>
        <v>624</v>
      </c>
      <c r="D34" s="235">
        <v>4</v>
      </c>
      <c r="E34" s="225">
        <v>0</v>
      </c>
      <c r="F34" s="225">
        <v>0</v>
      </c>
      <c r="G34" s="225">
        <v>3</v>
      </c>
      <c r="H34" s="225">
        <v>0</v>
      </c>
      <c r="I34" s="225">
        <v>0</v>
      </c>
      <c r="J34" s="225">
        <v>0</v>
      </c>
      <c r="K34" s="225">
        <v>0</v>
      </c>
      <c r="L34" s="225">
        <v>1</v>
      </c>
      <c r="M34" s="225">
        <v>0</v>
      </c>
      <c r="N34" s="225">
        <v>0</v>
      </c>
      <c r="O34" s="225">
        <v>0</v>
      </c>
      <c r="P34" s="225">
        <v>0</v>
      </c>
      <c r="Q34" s="225">
        <v>0</v>
      </c>
      <c r="R34" s="225">
        <v>0</v>
      </c>
      <c r="S34" s="225">
        <v>0</v>
      </c>
      <c r="T34" s="225">
        <v>0</v>
      </c>
      <c r="U34" s="225">
        <v>0</v>
      </c>
      <c r="V34" s="225">
        <v>1</v>
      </c>
      <c r="W34" s="225">
        <v>0</v>
      </c>
      <c r="X34" s="225">
        <v>0</v>
      </c>
      <c r="Y34" s="225">
        <v>0</v>
      </c>
      <c r="Z34" s="225">
        <v>0</v>
      </c>
      <c r="AA34" s="237">
        <v>0</v>
      </c>
      <c r="AB34" s="235">
        <v>1</v>
      </c>
      <c r="AC34" s="225">
        <v>7</v>
      </c>
      <c r="AD34" s="225">
        <v>4</v>
      </c>
      <c r="AE34" s="225">
        <v>0</v>
      </c>
      <c r="AF34" s="225">
        <v>0</v>
      </c>
      <c r="AG34" s="225">
        <v>4</v>
      </c>
      <c r="AH34" s="225">
        <v>1</v>
      </c>
      <c r="AI34" s="225">
        <v>0</v>
      </c>
      <c r="AJ34" s="225">
        <v>0</v>
      </c>
      <c r="AK34" s="225">
        <v>0</v>
      </c>
      <c r="AL34" s="225">
        <v>0</v>
      </c>
      <c r="AM34" s="225">
        <v>0</v>
      </c>
      <c r="AN34" s="225">
        <v>0</v>
      </c>
      <c r="AO34" s="225">
        <v>0</v>
      </c>
      <c r="AP34" s="225">
        <v>0</v>
      </c>
      <c r="AQ34" s="225">
        <v>0</v>
      </c>
      <c r="AR34" s="225">
        <v>0</v>
      </c>
      <c r="AS34" s="225">
        <v>0</v>
      </c>
      <c r="AT34" s="225">
        <v>1</v>
      </c>
      <c r="AU34" s="225">
        <v>0</v>
      </c>
      <c r="AV34" s="225">
        <v>1</v>
      </c>
      <c r="AW34" s="225">
        <v>0</v>
      </c>
      <c r="AX34" s="237">
        <v>1</v>
      </c>
      <c r="AY34" s="235">
        <v>0</v>
      </c>
      <c r="AZ34" s="225">
        <v>0</v>
      </c>
      <c r="BA34" s="225">
        <v>0</v>
      </c>
      <c r="BB34" s="225">
        <v>0</v>
      </c>
      <c r="BC34" s="225">
        <v>0</v>
      </c>
      <c r="BD34" s="225">
        <v>3</v>
      </c>
      <c r="BE34" s="225">
        <v>0</v>
      </c>
      <c r="BF34" s="225">
        <v>0</v>
      </c>
      <c r="BG34" s="225">
        <v>0</v>
      </c>
      <c r="BH34" s="225">
        <v>0</v>
      </c>
      <c r="BI34" s="225">
        <v>1</v>
      </c>
      <c r="BJ34" s="225">
        <v>0</v>
      </c>
      <c r="BK34" s="225">
        <v>0</v>
      </c>
      <c r="BL34" s="225">
        <v>0</v>
      </c>
      <c r="BM34" s="225">
        <v>1</v>
      </c>
      <c r="BN34" s="225">
        <v>0</v>
      </c>
      <c r="BO34" s="225">
        <v>0</v>
      </c>
      <c r="BP34" s="237">
        <v>0</v>
      </c>
      <c r="BQ34" s="235">
        <v>1</v>
      </c>
      <c r="BR34" s="225">
        <v>3</v>
      </c>
      <c r="BS34" s="225">
        <v>4</v>
      </c>
      <c r="BT34" s="225">
        <v>0</v>
      </c>
      <c r="BU34" s="225">
        <v>0</v>
      </c>
      <c r="BV34" s="225">
        <v>1</v>
      </c>
      <c r="BW34" s="225">
        <v>4</v>
      </c>
      <c r="BX34" s="225">
        <v>6</v>
      </c>
      <c r="BY34" s="225">
        <v>2</v>
      </c>
      <c r="BZ34" s="225">
        <v>1</v>
      </c>
      <c r="CA34" s="225">
        <v>0</v>
      </c>
      <c r="CB34" s="225">
        <v>0</v>
      </c>
      <c r="CC34" s="225">
        <v>0</v>
      </c>
      <c r="CD34" s="225">
        <v>0</v>
      </c>
      <c r="CE34" s="225">
        <v>3</v>
      </c>
      <c r="CF34" s="225">
        <v>0</v>
      </c>
      <c r="CG34" s="225">
        <v>0</v>
      </c>
      <c r="CH34" s="237">
        <v>0</v>
      </c>
      <c r="CI34" s="32">
        <v>3</v>
      </c>
      <c r="CJ34" s="25">
        <v>0</v>
      </c>
      <c r="CK34" s="25">
        <v>0</v>
      </c>
      <c r="CL34" s="25">
        <v>0</v>
      </c>
      <c r="CM34" s="25">
        <v>0</v>
      </c>
      <c r="CN34" s="25">
        <v>0</v>
      </c>
      <c r="CO34" s="25">
        <v>0</v>
      </c>
      <c r="CP34" s="25">
        <v>2</v>
      </c>
      <c r="CQ34" s="25">
        <v>0</v>
      </c>
      <c r="CR34" s="25">
        <v>3</v>
      </c>
      <c r="CS34" s="25">
        <v>0</v>
      </c>
      <c r="CT34" s="25">
        <v>0</v>
      </c>
      <c r="CU34" s="25">
        <v>0</v>
      </c>
      <c r="CV34" s="25">
        <v>1</v>
      </c>
      <c r="CW34" s="25">
        <v>0</v>
      </c>
      <c r="CX34" s="25">
        <v>0</v>
      </c>
      <c r="CY34" s="25">
        <v>0</v>
      </c>
      <c r="CZ34" s="25">
        <v>0</v>
      </c>
      <c r="DA34" s="25">
        <v>0</v>
      </c>
      <c r="DB34" s="25">
        <v>0</v>
      </c>
      <c r="DC34" s="25">
        <v>0</v>
      </c>
      <c r="DD34" s="25">
        <v>0</v>
      </c>
      <c r="DE34" s="33">
        <v>0</v>
      </c>
      <c r="DF34" s="32">
        <v>2</v>
      </c>
      <c r="DG34" s="25">
        <v>2</v>
      </c>
      <c r="DH34" s="25">
        <v>0</v>
      </c>
      <c r="DI34" s="25">
        <v>0</v>
      </c>
      <c r="DJ34" s="25">
        <v>0</v>
      </c>
      <c r="DK34" s="25">
        <v>0</v>
      </c>
      <c r="DL34" s="25">
        <v>0</v>
      </c>
      <c r="DM34" s="25">
        <v>0</v>
      </c>
      <c r="DN34" s="25">
        <v>0</v>
      </c>
      <c r="DO34" s="25">
        <v>0</v>
      </c>
      <c r="DP34" s="25">
        <v>0</v>
      </c>
      <c r="DQ34" s="25">
        <v>0</v>
      </c>
      <c r="DR34" s="25">
        <v>0</v>
      </c>
      <c r="DS34" s="25">
        <v>0</v>
      </c>
      <c r="DT34" s="25">
        <v>0</v>
      </c>
      <c r="DU34" s="25">
        <v>0</v>
      </c>
      <c r="DV34" s="25">
        <v>0</v>
      </c>
      <c r="DW34" s="25">
        <v>0</v>
      </c>
      <c r="DX34" s="25">
        <v>0</v>
      </c>
      <c r="DY34" s="25">
        <v>0</v>
      </c>
      <c r="DZ34" s="25">
        <v>0</v>
      </c>
      <c r="EA34" s="25">
        <v>0</v>
      </c>
      <c r="EB34" s="25">
        <v>0</v>
      </c>
      <c r="EC34" s="33">
        <v>0</v>
      </c>
    </row>
    <row r="35" spans="1:133">
      <c r="A35" s="26" t="s">
        <v>35</v>
      </c>
      <c r="B35" s="36" t="s">
        <v>30</v>
      </c>
      <c r="C35" s="261">
        <f>Votanti!D37</f>
        <v>573</v>
      </c>
      <c r="D35" s="235">
        <v>1</v>
      </c>
      <c r="E35" s="225">
        <v>0</v>
      </c>
      <c r="F35" s="225">
        <v>1</v>
      </c>
      <c r="G35" s="225">
        <v>0</v>
      </c>
      <c r="H35" s="225">
        <v>0</v>
      </c>
      <c r="I35" s="225">
        <v>0</v>
      </c>
      <c r="J35" s="225">
        <v>0</v>
      </c>
      <c r="K35" s="225">
        <v>0</v>
      </c>
      <c r="L35" s="225">
        <v>1</v>
      </c>
      <c r="M35" s="225">
        <v>0</v>
      </c>
      <c r="N35" s="225">
        <v>0</v>
      </c>
      <c r="O35" s="225">
        <v>0</v>
      </c>
      <c r="P35" s="225">
        <v>0</v>
      </c>
      <c r="Q35" s="225">
        <v>0</v>
      </c>
      <c r="R35" s="225">
        <v>0</v>
      </c>
      <c r="S35" s="225">
        <v>3</v>
      </c>
      <c r="T35" s="225">
        <v>2</v>
      </c>
      <c r="U35" s="225">
        <v>0</v>
      </c>
      <c r="V35" s="225">
        <v>0</v>
      </c>
      <c r="W35" s="225">
        <v>0</v>
      </c>
      <c r="X35" s="225">
        <v>0</v>
      </c>
      <c r="Y35" s="225">
        <v>0</v>
      </c>
      <c r="Z35" s="225">
        <v>0</v>
      </c>
      <c r="AA35" s="237">
        <v>0</v>
      </c>
      <c r="AB35" s="235">
        <v>0</v>
      </c>
      <c r="AC35" s="225">
        <v>0</v>
      </c>
      <c r="AD35" s="225">
        <v>0</v>
      </c>
      <c r="AE35" s="225">
        <v>0</v>
      </c>
      <c r="AF35" s="225">
        <v>0</v>
      </c>
      <c r="AG35" s="225">
        <v>5</v>
      </c>
      <c r="AH35" s="225">
        <v>2</v>
      </c>
      <c r="AI35" s="225">
        <v>0</v>
      </c>
      <c r="AJ35" s="225">
        <v>0</v>
      </c>
      <c r="AK35" s="225">
        <v>0</v>
      </c>
      <c r="AL35" s="225">
        <v>1</v>
      </c>
      <c r="AM35" s="225">
        <v>0</v>
      </c>
      <c r="AN35" s="225">
        <v>0</v>
      </c>
      <c r="AO35" s="225">
        <v>0</v>
      </c>
      <c r="AP35" s="225">
        <v>0</v>
      </c>
      <c r="AQ35" s="225">
        <v>0</v>
      </c>
      <c r="AR35" s="225">
        <v>0</v>
      </c>
      <c r="AS35" s="225">
        <v>0</v>
      </c>
      <c r="AT35" s="225">
        <v>0</v>
      </c>
      <c r="AU35" s="225">
        <v>0</v>
      </c>
      <c r="AV35" s="225">
        <v>0</v>
      </c>
      <c r="AW35" s="225">
        <v>0</v>
      </c>
      <c r="AX35" s="237">
        <v>0</v>
      </c>
      <c r="AY35" s="235">
        <v>2</v>
      </c>
      <c r="AZ35" s="225">
        <v>0</v>
      </c>
      <c r="BA35" s="225">
        <v>0</v>
      </c>
      <c r="BB35" s="225">
        <v>0</v>
      </c>
      <c r="BC35" s="225">
        <v>0</v>
      </c>
      <c r="BD35" s="225">
        <v>0</v>
      </c>
      <c r="BE35" s="225">
        <v>0</v>
      </c>
      <c r="BF35" s="225">
        <v>0</v>
      </c>
      <c r="BG35" s="225">
        <v>0</v>
      </c>
      <c r="BH35" s="225">
        <v>1</v>
      </c>
      <c r="BI35" s="225">
        <v>1</v>
      </c>
      <c r="BJ35" s="225">
        <v>0</v>
      </c>
      <c r="BK35" s="225">
        <v>0</v>
      </c>
      <c r="BL35" s="225">
        <v>0</v>
      </c>
      <c r="BM35" s="225">
        <v>0</v>
      </c>
      <c r="BN35" s="225">
        <v>0</v>
      </c>
      <c r="BO35" s="225">
        <v>0</v>
      </c>
      <c r="BP35" s="237">
        <v>0</v>
      </c>
      <c r="BQ35" s="235">
        <v>1</v>
      </c>
      <c r="BR35" s="225">
        <v>2</v>
      </c>
      <c r="BS35" s="225">
        <v>0</v>
      </c>
      <c r="BT35" s="225">
        <v>0</v>
      </c>
      <c r="BU35" s="225">
        <v>0</v>
      </c>
      <c r="BV35" s="225">
        <v>2</v>
      </c>
      <c r="BW35" s="225">
        <v>0</v>
      </c>
      <c r="BX35" s="225">
        <v>1</v>
      </c>
      <c r="BY35" s="225">
        <v>3</v>
      </c>
      <c r="BZ35" s="225">
        <v>1</v>
      </c>
      <c r="CA35" s="225">
        <v>0</v>
      </c>
      <c r="CB35" s="225">
        <v>9</v>
      </c>
      <c r="CC35" s="225">
        <v>1</v>
      </c>
      <c r="CD35" s="225">
        <v>0</v>
      </c>
      <c r="CE35" s="225">
        <v>0</v>
      </c>
      <c r="CF35" s="225">
        <v>0</v>
      </c>
      <c r="CG35" s="225">
        <v>0</v>
      </c>
      <c r="CH35" s="237">
        <v>0</v>
      </c>
      <c r="CI35" s="32">
        <v>11</v>
      </c>
      <c r="CJ35" s="25">
        <v>0</v>
      </c>
      <c r="CK35" s="25">
        <v>0</v>
      </c>
      <c r="CL35" s="25">
        <v>0</v>
      </c>
      <c r="CM35" s="25">
        <v>0</v>
      </c>
      <c r="CN35" s="25">
        <v>0</v>
      </c>
      <c r="CO35" s="25">
        <v>0</v>
      </c>
      <c r="CP35" s="25">
        <v>7</v>
      </c>
      <c r="CQ35" s="25">
        <v>0</v>
      </c>
      <c r="CR35" s="25">
        <v>0</v>
      </c>
      <c r="CS35" s="25">
        <v>0</v>
      </c>
      <c r="CT35" s="25">
        <v>0</v>
      </c>
      <c r="CU35" s="25">
        <v>0</v>
      </c>
      <c r="CV35" s="25">
        <v>2</v>
      </c>
      <c r="CW35" s="25">
        <v>0</v>
      </c>
      <c r="CX35" s="25">
        <v>4</v>
      </c>
      <c r="CY35" s="25">
        <v>0</v>
      </c>
      <c r="CZ35" s="25">
        <v>0</v>
      </c>
      <c r="DA35" s="25">
        <v>0</v>
      </c>
      <c r="DB35" s="25">
        <v>0</v>
      </c>
      <c r="DC35" s="25">
        <v>0</v>
      </c>
      <c r="DD35" s="25">
        <v>0</v>
      </c>
      <c r="DE35" s="33">
        <v>0</v>
      </c>
      <c r="DF35" s="32">
        <v>0</v>
      </c>
      <c r="DG35" s="25">
        <v>0</v>
      </c>
      <c r="DH35" s="25">
        <v>1</v>
      </c>
      <c r="DI35" s="25">
        <v>0</v>
      </c>
      <c r="DJ35" s="25">
        <v>0</v>
      </c>
      <c r="DK35" s="25">
        <v>0</v>
      </c>
      <c r="DL35" s="25">
        <v>3</v>
      </c>
      <c r="DM35" s="25">
        <v>0</v>
      </c>
      <c r="DN35" s="25">
        <v>0</v>
      </c>
      <c r="DO35" s="25">
        <v>0</v>
      </c>
      <c r="DP35" s="25">
        <v>0</v>
      </c>
      <c r="DQ35" s="25">
        <v>0</v>
      </c>
      <c r="DR35" s="25">
        <v>0</v>
      </c>
      <c r="DS35" s="25">
        <v>0</v>
      </c>
      <c r="DT35" s="25">
        <v>0</v>
      </c>
      <c r="DU35" s="25">
        <v>0</v>
      </c>
      <c r="DV35" s="25">
        <v>0</v>
      </c>
      <c r="DW35" s="25">
        <v>0</v>
      </c>
      <c r="DX35" s="25">
        <v>3</v>
      </c>
      <c r="DY35" s="25">
        <v>0</v>
      </c>
      <c r="DZ35" s="25">
        <v>0</v>
      </c>
      <c r="EA35" s="25">
        <v>0</v>
      </c>
      <c r="EB35" s="25">
        <v>0</v>
      </c>
      <c r="EC35" s="33">
        <v>0</v>
      </c>
    </row>
    <row r="36" spans="1:133">
      <c r="A36" s="26" t="s">
        <v>37</v>
      </c>
      <c r="B36" s="36" t="s">
        <v>36</v>
      </c>
      <c r="C36" s="261">
        <f>Votanti!D38</f>
        <v>622</v>
      </c>
      <c r="D36" s="235">
        <v>1</v>
      </c>
      <c r="E36" s="225">
        <v>0</v>
      </c>
      <c r="F36" s="225">
        <v>0</v>
      </c>
      <c r="G36" s="225">
        <v>0</v>
      </c>
      <c r="H36" s="225">
        <v>0</v>
      </c>
      <c r="I36" s="225">
        <v>0</v>
      </c>
      <c r="J36" s="225">
        <v>0</v>
      </c>
      <c r="K36" s="225">
        <v>0</v>
      </c>
      <c r="L36" s="225">
        <v>5</v>
      </c>
      <c r="M36" s="225">
        <v>0</v>
      </c>
      <c r="N36" s="225">
        <v>0</v>
      </c>
      <c r="O36" s="225">
        <v>0</v>
      </c>
      <c r="P36" s="225">
        <v>0</v>
      </c>
      <c r="Q36" s="225">
        <v>0</v>
      </c>
      <c r="R36" s="225">
        <v>0</v>
      </c>
      <c r="S36" s="225">
        <v>0</v>
      </c>
      <c r="T36" s="225">
        <v>0</v>
      </c>
      <c r="U36" s="225">
        <v>0</v>
      </c>
      <c r="V36" s="225">
        <v>0</v>
      </c>
      <c r="W36" s="225">
        <v>0</v>
      </c>
      <c r="X36" s="225">
        <v>0</v>
      </c>
      <c r="Y36" s="225">
        <v>0</v>
      </c>
      <c r="Z36" s="225">
        <v>0</v>
      </c>
      <c r="AA36" s="237">
        <v>0</v>
      </c>
      <c r="AB36" s="235">
        <v>0</v>
      </c>
      <c r="AC36" s="225">
        <v>6</v>
      </c>
      <c r="AD36" s="225">
        <v>1</v>
      </c>
      <c r="AE36" s="225">
        <v>0</v>
      </c>
      <c r="AF36" s="225">
        <v>0</v>
      </c>
      <c r="AG36" s="225">
        <v>4</v>
      </c>
      <c r="AH36" s="225">
        <v>2</v>
      </c>
      <c r="AI36" s="225">
        <v>0</v>
      </c>
      <c r="AJ36" s="225">
        <v>0</v>
      </c>
      <c r="AK36" s="225">
        <v>2</v>
      </c>
      <c r="AL36" s="225">
        <v>0</v>
      </c>
      <c r="AM36" s="225">
        <v>0</v>
      </c>
      <c r="AN36" s="225">
        <v>0</v>
      </c>
      <c r="AO36" s="225">
        <v>0</v>
      </c>
      <c r="AP36" s="225">
        <v>0</v>
      </c>
      <c r="AQ36" s="225">
        <v>0</v>
      </c>
      <c r="AR36" s="225">
        <v>4</v>
      </c>
      <c r="AS36" s="225">
        <v>0</v>
      </c>
      <c r="AT36" s="225">
        <v>0</v>
      </c>
      <c r="AU36" s="225">
        <v>0</v>
      </c>
      <c r="AV36" s="225">
        <v>0</v>
      </c>
      <c r="AW36" s="225">
        <v>0</v>
      </c>
      <c r="AX36" s="237">
        <v>0</v>
      </c>
      <c r="AY36" s="235">
        <v>0</v>
      </c>
      <c r="AZ36" s="225">
        <v>0</v>
      </c>
      <c r="BA36" s="225">
        <v>0</v>
      </c>
      <c r="BB36" s="225">
        <v>0</v>
      </c>
      <c r="BC36" s="225">
        <v>0</v>
      </c>
      <c r="BD36" s="225">
        <v>0</v>
      </c>
      <c r="BE36" s="225">
        <v>0</v>
      </c>
      <c r="BF36" s="225">
        <v>0</v>
      </c>
      <c r="BG36" s="225">
        <v>0</v>
      </c>
      <c r="BH36" s="225">
        <v>0</v>
      </c>
      <c r="BI36" s="225">
        <v>0</v>
      </c>
      <c r="BJ36" s="225">
        <v>0</v>
      </c>
      <c r="BK36" s="225">
        <v>0</v>
      </c>
      <c r="BL36" s="225">
        <v>0</v>
      </c>
      <c r="BM36" s="225">
        <v>2</v>
      </c>
      <c r="BN36" s="225">
        <v>0</v>
      </c>
      <c r="BO36" s="225">
        <v>0</v>
      </c>
      <c r="BP36" s="237">
        <v>0</v>
      </c>
      <c r="BQ36" s="235">
        <v>0</v>
      </c>
      <c r="BR36" s="225">
        <v>1</v>
      </c>
      <c r="BS36" s="225">
        <v>0</v>
      </c>
      <c r="BT36" s="225">
        <v>1</v>
      </c>
      <c r="BU36" s="225">
        <v>2</v>
      </c>
      <c r="BV36" s="225">
        <v>0</v>
      </c>
      <c r="BW36" s="225">
        <v>0</v>
      </c>
      <c r="BX36" s="225">
        <v>0</v>
      </c>
      <c r="BY36" s="225">
        <v>0</v>
      </c>
      <c r="BZ36" s="225">
        <v>0</v>
      </c>
      <c r="CA36" s="225">
        <v>3</v>
      </c>
      <c r="CB36" s="225">
        <v>1</v>
      </c>
      <c r="CC36" s="225">
        <v>0</v>
      </c>
      <c r="CD36" s="225">
        <v>0</v>
      </c>
      <c r="CE36" s="225">
        <v>0</v>
      </c>
      <c r="CF36" s="225">
        <v>0</v>
      </c>
      <c r="CG36" s="225">
        <v>0</v>
      </c>
      <c r="CH36" s="237">
        <v>0</v>
      </c>
      <c r="CI36" s="32">
        <v>7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0</v>
      </c>
      <c r="CS36" s="25">
        <v>0</v>
      </c>
      <c r="CT36" s="25">
        <v>2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33">
        <v>0</v>
      </c>
      <c r="DF36" s="32">
        <v>1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1</v>
      </c>
      <c r="DR36" s="25">
        <v>0</v>
      </c>
      <c r="DS36" s="25">
        <v>0</v>
      </c>
      <c r="DT36" s="25">
        <v>0</v>
      </c>
      <c r="DU36" s="25">
        <v>0</v>
      </c>
      <c r="DV36" s="25">
        <v>0</v>
      </c>
      <c r="DW36" s="25">
        <v>0</v>
      </c>
      <c r="DX36" s="25">
        <v>0</v>
      </c>
      <c r="DY36" s="25">
        <v>0</v>
      </c>
      <c r="DZ36" s="25">
        <v>0</v>
      </c>
      <c r="EA36" s="25">
        <v>0</v>
      </c>
      <c r="EB36" s="25">
        <v>0</v>
      </c>
      <c r="EC36" s="33">
        <v>0</v>
      </c>
    </row>
    <row r="37" spans="1:133">
      <c r="A37" s="26" t="s">
        <v>38</v>
      </c>
      <c r="B37" s="36" t="s">
        <v>36</v>
      </c>
      <c r="C37" s="261">
        <f>Votanti!D39</f>
        <v>614</v>
      </c>
      <c r="D37" s="235">
        <v>1</v>
      </c>
      <c r="E37" s="225">
        <v>0</v>
      </c>
      <c r="F37" s="225">
        <v>0</v>
      </c>
      <c r="G37" s="225">
        <v>0</v>
      </c>
      <c r="H37" s="225">
        <v>1</v>
      </c>
      <c r="I37" s="225">
        <v>3</v>
      </c>
      <c r="J37" s="225">
        <v>0</v>
      </c>
      <c r="K37" s="225">
        <v>0</v>
      </c>
      <c r="L37" s="225">
        <v>4</v>
      </c>
      <c r="M37" s="225">
        <v>0</v>
      </c>
      <c r="N37" s="225">
        <v>0</v>
      </c>
      <c r="O37" s="225">
        <v>0</v>
      </c>
      <c r="P37" s="225">
        <v>0</v>
      </c>
      <c r="Q37" s="225">
        <v>0</v>
      </c>
      <c r="R37" s="225">
        <v>0</v>
      </c>
      <c r="S37" s="225">
        <v>1</v>
      </c>
      <c r="T37" s="225">
        <v>0</v>
      </c>
      <c r="U37" s="225">
        <v>0</v>
      </c>
      <c r="V37" s="225">
        <v>0</v>
      </c>
      <c r="W37" s="225">
        <v>0</v>
      </c>
      <c r="X37" s="225">
        <v>0</v>
      </c>
      <c r="Y37" s="225">
        <v>0</v>
      </c>
      <c r="Z37" s="225">
        <v>0</v>
      </c>
      <c r="AA37" s="237">
        <v>0</v>
      </c>
      <c r="AB37" s="235">
        <v>0</v>
      </c>
      <c r="AC37" s="225">
        <v>1</v>
      </c>
      <c r="AD37" s="225">
        <v>0</v>
      </c>
      <c r="AE37" s="225">
        <v>0</v>
      </c>
      <c r="AF37" s="225">
        <v>1</v>
      </c>
      <c r="AG37" s="225">
        <v>2</v>
      </c>
      <c r="AH37" s="225">
        <v>1</v>
      </c>
      <c r="AI37" s="225">
        <v>0</v>
      </c>
      <c r="AJ37" s="225">
        <v>0</v>
      </c>
      <c r="AK37" s="225">
        <v>1</v>
      </c>
      <c r="AL37" s="225">
        <v>0</v>
      </c>
      <c r="AM37" s="225">
        <v>0</v>
      </c>
      <c r="AN37" s="225">
        <v>1</v>
      </c>
      <c r="AO37" s="225">
        <v>0</v>
      </c>
      <c r="AP37" s="225">
        <v>0</v>
      </c>
      <c r="AQ37" s="225">
        <v>0</v>
      </c>
      <c r="AR37" s="225">
        <v>3</v>
      </c>
      <c r="AS37" s="225">
        <v>1</v>
      </c>
      <c r="AT37" s="225">
        <v>0</v>
      </c>
      <c r="AU37" s="225">
        <v>0</v>
      </c>
      <c r="AV37" s="225">
        <v>2</v>
      </c>
      <c r="AW37" s="225">
        <v>0</v>
      </c>
      <c r="AX37" s="237">
        <v>0</v>
      </c>
      <c r="AY37" s="235">
        <v>1</v>
      </c>
      <c r="AZ37" s="225">
        <v>2</v>
      </c>
      <c r="BA37" s="225">
        <v>0</v>
      </c>
      <c r="BB37" s="225">
        <v>0</v>
      </c>
      <c r="BC37" s="225">
        <v>0</v>
      </c>
      <c r="BD37" s="225">
        <v>1</v>
      </c>
      <c r="BE37" s="225">
        <v>0</v>
      </c>
      <c r="BF37" s="225">
        <v>0</v>
      </c>
      <c r="BG37" s="225">
        <v>0</v>
      </c>
      <c r="BH37" s="225">
        <v>0</v>
      </c>
      <c r="BI37" s="225">
        <v>1</v>
      </c>
      <c r="BJ37" s="225">
        <v>0</v>
      </c>
      <c r="BK37" s="225">
        <v>0</v>
      </c>
      <c r="BL37" s="225">
        <v>0</v>
      </c>
      <c r="BM37" s="225">
        <v>0</v>
      </c>
      <c r="BN37" s="225">
        <v>0</v>
      </c>
      <c r="BO37" s="225">
        <v>0</v>
      </c>
      <c r="BP37" s="237">
        <v>0</v>
      </c>
      <c r="BQ37" s="235">
        <v>2</v>
      </c>
      <c r="BR37" s="225">
        <v>2</v>
      </c>
      <c r="BS37" s="225">
        <v>0</v>
      </c>
      <c r="BT37" s="225">
        <v>0</v>
      </c>
      <c r="BU37" s="225">
        <v>1</v>
      </c>
      <c r="BV37" s="225">
        <v>0</v>
      </c>
      <c r="BW37" s="225">
        <v>0</v>
      </c>
      <c r="BX37" s="225">
        <v>0</v>
      </c>
      <c r="BY37" s="225">
        <v>3</v>
      </c>
      <c r="BZ37" s="225">
        <v>0</v>
      </c>
      <c r="CA37" s="225">
        <v>0</v>
      </c>
      <c r="CB37" s="225">
        <v>0</v>
      </c>
      <c r="CC37" s="225">
        <v>0</v>
      </c>
      <c r="CD37" s="225">
        <v>0</v>
      </c>
      <c r="CE37" s="225">
        <v>0</v>
      </c>
      <c r="CF37" s="225">
        <v>0</v>
      </c>
      <c r="CG37" s="225">
        <v>0</v>
      </c>
      <c r="CH37" s="237">
        <v>0</v>
      </c>
      <c r="CI37" s="32">
        <v>6</v>
      </c>
      <c r="CJ37" s="25">
        <v>0</v>
      </c>
      <c r="CK37" s="25">
        <v>0</v>
      </c>
      <c r="CL37" s="25">
        <v>2</v>
      </c>
      <c r="CM37" s="25">
        <v>0</v>
      </c>
      <c r="CN37" s="25">
        <v>0</v>
      </c>
      <c r="CO37" s="25">
        <v>0</v>
      </c>
      <c r="CP37" s="25">
        <v>5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2</v>
      </c>
      <c r="CZ37" s="25">
        <v>1</v>
      </c>
      <c r="DA37" s="25">
        <v>0</v>
      </c>
      <c r="DB37" s="25">
        <v>0</v>
      </c>
      <c r="DC37" s="25">
        <v>0</v>
      </c>
      <c r="DD37" s="25">
        <v>0</v>
      </c>
      <c r="DE37" s="33">
        <v>0</v>
      </c>
      <c r="DF37" s="32">
        <v>3</v>
      </c>
      <c r="DG37" s="25">
        <v>0</v>
      </c>
      <c r="DH37" s="25">
        <v>0</v>
      </c>
      <c r="DI37" s="25">
        <v>0</v>
      </c>
      <c r="DJ37" s="25">
        <v>1</v>
      </c>
      <c r="DK37" s="25">
        <v>0</v>
      </c>
      <c r="DL37" s="25">
        <v>0</v>
      </c>
      <c r="DM37" s="25">
        <v>0</v>
      </c>
      <c r="DN37" s="25">
        <v>1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0</v>
      </c>
      <c r="EA37" s="25">
        <v>0</v>
      </c>
      <c r="EB37" s="25">
        <v>0</v>
      </c>
      <c r="EC37" s="33">
        <v>0</v>
      </c>
    </row>
    <row r="38" spans="1:133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225">
        <v>0</v>
      </c>
      <c r="F38" s="225">
        <v>0</v>
      </c>
      <c r="G38" s="225">
        <v>0</v>
      </c>
      <c r="H38" s="225">
        <v>0</v>
      </c>
      <c r="I38" s="225">
        <v>1</v>
      </c>
      <c r="J38" s="225">
        <v>0</v>
      </c>
      <c r="K38" s="225">
        <v>0</v>
      </c>
      <c r="L38" s="225">
        <v>1</v>
      </c>
      <c r="M38" s="225">
        <v>0</v>
      </c>
      <c r="N38" s="225">
        <v>0</v>
      </c>
      <c r="O38" s="225">
        <v>0</v>
      </c>
      <c r="P38" s="225">
        <v>0</v>
      </c>
      <c r="Q38" s="225">
        <v>0</v>
      </c>
      <c r="R38" s="225">
        <v>0</v>
      </c>
      <c r="S38" s="225">
        <v>1</v>
      </c>
      <c r="T38" s="225">
        <v>0</v>
      </c>
      <c r="U38" s="225">
        <v>0</v>
      </c>
      <c r="V38" s="225">
        <v>0</v>
      </c>
      <c r="W38" s="225">
        <v>0</v>
      </c>
      <c r="X38" s="225">
        <v>1</v>
      </c>
      <c r="Y38" s="225">
        <v>0</v>
      </c>
      <c r="Z38" s="225">
        <v>0</v>
      </c>
      <c r="AA38" s="237">
        <v>0</v>
      </c>
      <c r="AB38" s="235">
        <v>5</v>
      </c>
      <c r="AC38" s="225">
        <v>1</v>
      </c>
      <c r="AD38" s="225">
        <v>2</v>
      </c>
      <c r="AE38" s="225">
        <v>0</v>
      </c>
      <c r="AF38" s="225">
        <v>0</v>
      </c>
      <c r="AG38" s="225">
        <v>2</v>
      </c>
      <c r="AH38" s="225">
        <v>2</v>
      </c>
      <c r="AI38" s="225">
        <v>0</v>
      </c>
      <c r="AJ38" s="225">
        <v>0</v>
      </c>
      <c r="AK38" s="225">
        <v>0</v>
      </c>
      <c r="AL38" s="225">
        <v>0</v>
      </c>
      <c r="AM38" s="225">
        <v>0</v>
      </c>
      <c r="AN38" s="225">
        <v>0</v>
      </c>
      <c r="AO38" s="225">
        <v>0</v>
      </c>
      <c r="AP38" s="225">
        <v>0</v>
      </c>
      <c r="AQ38" s="225">
        <v>0</v>
      </c>
      <c r="AR38" s="225">
        <v>3</v>
      </c>
      <c r="AS38" s="225">
        <v>0</v>
      </c>
      <c r="AT38" s="225">
        <v>0</v>
      </c>
      <c r="AU38" s="225">
        <v>0</v>
      </c>
      <c r="AV38" s="225">
        <v>0</v>
      </c>
      <c r="AW38" s="225">
        <v>3</v>
      </c>
      <c r="AX38" s="237">
        <v>1</v>
      </c>
      <c r="AY38" s="235">
        <v>1</v>
      </c>
      <c r="AZ38" s="225">
        <v>0</v>
      </c>
      <c r="BA38" s="225">
        <v>0</v>
      </c>
      <c r="BB38" s="225">
        <v>0</v>
      </c>
      <c r="BC38" s="225">
        <v>0</v>
      </c>
      <c r="BD38" s="225">
        <v>2</v>
      </c>
      <c r="BE38" s="225">
        <v>0</v>
      </c>
      <c r="BF38" s="225">
        <v>0</v>
      </c>
      <c r="BG38" s="225">
        <v>0</v>
      </c>
      <c r="BH38" s="225">
        <v>0</v>
      </c>
      <c r="BI38" s="225">
        <v>0</v>
      </c>
      <c r="BJ38" s="225">
        <v>0</v>
      </c>
      <c r="BK38" s="225">
        <v>0</v>
      </c>
      <c r="BL38" s="225">
        <v>0</v>
      </c>
      <c r="BM38" s="225">
        <v>0</v>
      </c>
      <c r="BN38" s="225">
        <v>0</v>
      </c>
      <c r="BO38" s="225">
        <v>0</v>
      </c>
      <c r="BP38" s="237">
        <v>0</v>
      </c>
      <c r="BQ38" s="235">
        <v>4</v>
      </c>
      <c r="BR38" s="225">
        <v>0</v>
      </c>
      <c r="BS38" s="225">
        <v>0</v>
      </c>
      <c r="BT38" s="225">
        <v>0</v>
      </c>
      <c r="BU38" s="225">
        <v>2</v>
      </c>
      <c r="BV38" s="225">
        <v>0</v>
      </c>
      <c r="BW38" s="225">
        <v>2</v>
      </c>
      <c r="BX38" s="225">
        <v>0</v>
      </c>
      <c r="BY38" s="225">
        <v>0</v>
      </c>
      <c r="BZ38" s="225">
        <v>0</v>
      </c>
      <c r="CA38" s="225">
        <v>2</v>
      </c>
      <c r="CB38" s="225">
        <v>0</v>
      </c>
      <c r="CC38" s="225">
        <v>0</v>
      </c>
      <c r="CD38" s="225">
        <v>0</v>
      </c>
      <c r="CE38" s="225">
        <v>0</v>
      </c>
      <c r="CF38" s="225">
        <v>0</v>
      </c>
      <c r="CG38" s="225">
        <v>0</v>
      </c>
      <c r="CH38" s="237">
        <v>0</v>
      </c>
      <c r="CI38" s="32">
        <v>6</v>
      </c>
      <c r="CJ38" s="25">
        <v>0</v>
      </c>
      <c r="CK38" s="25">
        <v>0</v>
      </c>
      <c r="CL38" s="25">
        <v>0</v>
      </c>
      <c r="CM38" s="25">
        <v>0</v>
      </c>
      <c r="CN38" s="25">
        <v>0</v>
      </c>
      <c r="CO38" s="25">
        <v>0</v>
      </c>
      <c r="CP38" s="25">
        <v>0</v>
      </c>
      <c r="CQ38" s="25">
        <v>0</v>
      </c>
      <c r="CR38" s="25">
        <v>1</v>
      </c>
      <c r="CS38" s="25">
        <v>0</v>
      </c>
      <c r="CT38" s="25">
        <v>0</v>
      </c>
      <c r="CU38" s="25">
        <v>0</v>
      </c>
      <c r="CV38" s="25">
        <v>0</v>
      </c>
      <c r="CW38" s="25">
        <v>0</v>
      </c>
      <c r="CX38" s="25">
        <v>0</v>
      </c>
      <c r="CY38" s="25">
        <v>0</v>
      </c>
      <c r="CZ38" s="25">
        <v>0</v>
      </c>
      <c r="DA38" s="25">
        <v>0</v>
      </c>
      <c r="DB38" s="25">
        <v>0</v>
      </c>
      <c r="DC38" s="25">
        <v>0</v>
      </c>
      <c r="DD38" s="25">
        <v>0</v>
      </c>
      <c r="DE38" s="33">
        <v>0</v>
      </c>
      <c r="DF38" s="32">
        <v>2</v>
      </c>
      <c r="DG38" s="25">
        <v>3</v>
      </c>
      <c r="DH38" s="25">
        <v>0</v>
      </c>
      <c r="DI38" s="25">
        <v>0</v>
      </c>
      <c r="DJ38" s="25">
        <v>0</v>
      </c>
      <c r="DK38" s="25">
        <v>0</v>
      </c>
      <c r="DL38" s="25">
        <v>0</v>
      </c>
      <c r="DM38" s="25">
        <v>0</v>
      </c>
      <c r="DN38" s="25">
        <v>0</v>
      </c>
      <c r="DO38" s="25">
        <v>0</v>
      </c>
      <c r="DP38" s="25">
        <v>0</v>
      </c>
      <c r="DQ38" s="25">
        <v>0</v>
      </c>
      <c r="DR38" s="25">
        <v>0</v>
      </c>
      <c r="DS38" s="25">
        <v>0</v>
      </c>
      <c r="DT38" s="25">
        <v>0</v>
      </c>
      <c r="DU38" s="25">
        <v>0</v>
      </c>
      <c r="DV38" s="25">
        <v>0</v>
      </c>
      <c r="DW38" s="25">
        <v>0</v>
      </c>
      <c r="DX38" s="25">
        <v>0</v>
      </c>
      <c r="DY38" s="25">
        <v>0</v>
      </c>
      <c r="DZ38" s="25">
        <v>0</v>
      </c>
      <c r="EA38" s="25">
        <v>0</v>
      </c>
      <c r="EB38" s="25">
        <v>0</v>
      </c>
      <c r="EC38" s="33">
        <v>0</v>
      </c>
    </row>
    <row r="39" spans="1:133">
      <c r="A39" s="26">
        <v>30</v>
      </c>
      <c r="B39" s="36" t="s">
        <v>36</v>
      </c>
      <c r="C39" s="261">
        <f>Votanti!D41</f>
        <v>581</v>
      </c>
      <c r="D39" s="235">
        <v>6</v>
      </c>
      <c r="E39" s="225">
        <v>0</v>
      </c>
      <c r="F39" s="225">
        <v>0</v>
      </c>
      <c r="G39" s="225">
        <v>0</v>
      </c>
      <c r="H39" s="225">
        <v>0</v>
      </c>
      <c r="I39" s="225">
        <v>0</v>
      </c>
      <c r="J39" s="225">
        <v>0</v>
      </c>
      <c r="K39" s="225">
        <v>0</v>
      </c>
      <c r="L39" s="225">
        <v>5</v>
      </c>
      <c r="M39" s="225">
        <v>0</v>
      </c>
      <c r="N39" s="225">
        <v>0</v>
      </c>
      <c r="O39" s="225">
        <v>0</v>
      </c>
      <c r="P39" s="225">
        <v>0</v>
      </c>
      <c r="Q39" s="225">
        <v>0</v>
      </c>
      <c r="R39" s="225">
        <v>0</v>
      </c>
      <c r="S39" s="225">
        <v>0</v>
      </c>
      <c r="T39" s="225">
        <v>0</v>
      </c>
      <c r="U39" s="225">
        <v>0</v>
      </c>
      <c r="V39" s="225">
        <v>0</v>
      </c>
      <c r="W39" s="225">
        <v>1</v>
      </c>
      <c r="X39" s="225">
        <v>0</v>
      </c>
      <c r="Y39" s="225">
        <v>0</v>
      </c>
      <c r="Z39" s="225">
        <v>1</v>
      </c>
      <c r="AA39" s="237">
        <v>0</v>
      </c>
      <c r="AB39" s="235">
        <v>2</v>
      </c>
      <c r="AC39" s="225">
        <v>1</v>
      </c>
      <c r="AD39" s="225">
        <v>0</v>
      </c>
      <c r="AE39" s="225">
        <v>0</v>
      </c>
      <c r="AF39" s="225">
        <v>3</v>
      </c>
      <c r="AG39" s="225">
        <v>0</v>
      </c>
      <c r="AH39" s="225">
        <v>4</v>
      </c>
      <c r="AI39" s="225">
        <v>0</v>
      </c>
      <c r="AJ39" s="225">
        <v>0</v>
      </c>
      <c r="AK39" s="225">
        <v>0</v>
      </c>
      <c r="AL39" s="225">
        <v>0</v>
      </c>
      <c r="AM39" s="225">
        <v>0</v>
      </c>
      <c r="AN39" s="225">
        <v>0</v>
      </c>
      <c r="AO39" s="225">
        <v>0</v>
      </c>
      <c r="AP39" s="225">
        <v>0</v>
      </c>
      <c r="AQ39" s="225">
        <v>0</v>
      </c>
      <c r="AR39" s="225">
        <v>1</v>
      </c>
      <c r="AS39" s="225">
        <v>0</v>
      </c>
      <c r="AT39" s="225">
        <v>0</v>
      </c>
      <c r="AU39" s="225">
        <v>0</v>
      </c>
      <c r="AV39" s="225">
        <v>2</v>
      </c>
      <c r="AW39" s="225">
        <v>0</v>
      </c>
      <c r="AX39" s="237">
        <v>2</v>
      </c>
      <c r="AY39" s="235">
        <v>1</v>
      </c>
      <c r="AZ39" s="225">
        <v>0</v>
      </c>
      <c r="BA39" s="225">
        <v>0</v>
      </c>
      <c r="BB39" s="225">
        <v>0</v>
      </c>
      <c r="BC39" s="225">
        <v>0</v>
      </c>
      <c r="BD39" s="225">
        <v>0</v>
      </c>
      <c r="BE39" s="225">
        <v>0</v>
      </c>
      <c r="BF39" s="225">
        <v>0</v>
      </c>
      <c r="BG39" s="225">
        <v>0</v>
      </c>
      <c r="BH39" s="225">
        <v>0</v>
      </c>
      <c r="BI39" s="225">
        <v>1</v>
      </c>
      <c r="BJ39" s="225">
        <v>0</v>
      </c>
      <c r="BK39" s="225">
        <v>0</v>
      </c>
      <c r="BL39" s="225">
        <v>0</v>
      </c>
      <c r="BM39" s="225">
        <v>0</v>
      </c>
      <c r="BN39" s="225">
        <v>0</v>
      </c>
      <c r="BO39" s="225">
        <v>0</v>
      </c>
      <c r="BP39" s="237">
        <v>0</v>
      </c>
      <c r="BQ39" s="235">
        <v>5</v>
      </c>
      <c r="BR39" s="225">
        <v>0</v>
      </c>
      <c r="BS39" s="225">
        <v>0</v>
      </c>
      <c r="BT39" s="225">
        <v>0</v>
      </c>
      <c r="BU39" s="225">
        <v>0</v>
      </c>
      <c r="BV39" s="225">
        <v>0</v>
      </c>
      <c r="BW39" s="225">
        <v>1</v>
      </c>
      <c r="BX39" s="225">
        <v>1</v>
      </c>
      <c r="BY39" s="225">
        <v>1</v>
      </c>
      <c r="BZ39" s="225">
        <v>0</v>
      </c>
      <c r="CA39" s="225">
        <v>3</v>
      </c>
      <c r="CB39" s="225">
        <v>0</v>
      </c>
      <c r="CC39" s="225">
        <v>0</v>
      </c>
      <c r="CD39" s="225">
        <v>0</v>
      </c>
      <c r="CE39" s="225">
        <v>2</v>
      </c>
      <c r="CF39" s="225">
        <v>0</v>
      </c>
      <c r="CG39" s="225">
        <v>0</v>
      </c>
      <c r="CH39" s="237">
        <v>0</v>
      </c>
      <c r="CI39" s="32">
        <v>1</v>
      </c>
      <c r="CJ39" s="25">
        <v>1</v>
      </c>
      <c r="CK39" s="25">
        <v>1</v>
      </c>
      <c r="CL39" s="25">
        <v>0</v>
      </c>
      <c r="CM39" s="25">
        <v>0</v>
      </c>
      <c r="CN39" s="25">
        <v>0</v>
      </c>
      <c r="CO39" s="25">
        <v>0</v>
      </c>
      <c r="CP39" s="25">
        <v>0</v>
      </c>
      <c r="CQ39" s="25">
        <v>0</v>
      </c>
      <c r="CR39" s="25">
        <v>0</v>
      </c>
      <c r="CS39" s="25">
        <v>0</v>
      </c>
      <c r="CT39" s="25">
        <v>1</v>
      </c>
      <c r="CU39" s="25">
        <v>1</v>
      </c>
      <c r="CV39" s="25">
        <v>0</v>
      </c>
      <c r="CW39" s="25">
        <v>0</v>
      </c>
      <c r="CX39" s="25">
        <v>1</v>
      </c>
      <c r="CY39" s="25">
        <v>0</v>
      </c>
      <c r="CZ39" s="25">
        <v>0</v>
      </c>
      <c r="DA39" s="25">
        <v>0</v>
      </c>
      <c r="DB39" s="25">
        <v>0</v>
      </c>
      <c r="DC39" s="25">
        <v>0</v>
      </c>
      <c r="DD39" s="25">
        <v>0</v>
      </c>
      <c r="DE39" s="33">
        <v>0</v>
      </c>
      <c r="DF39" s="32">
        <v>0</v>
      </c>
      <c r="DG39" s="25">
        <v>2</v>
      </c>
      <c r="DH39" s="25">
        <v>0</v>
      </c>
      <c r="DI39" s="25">
        <v>0</v>
      </c>
      <c r="DJ39" s="25">
        <v>0</v>
      </c>
      <c r="DK39" s="25">
        <v>0</v>
      </c>
      <c r="DL39" s="25">
        <v>0</v>
      </c>
      <c r="DM39" s="25">
        <v>0</v>
      </c>
      <c r="DN39" s="25">
        <v>0</v>
      </c>
      <c r="DO39" s="25">
        <v>0</v>
      </c>
      <c r="DP39" s="25">
        <v>0</v>
      </c>
      <c r="DQ39" s="25">
        <v>0</v>
      </c>
      <c r="DR39" s="25">
        <v>1</v>
      </c>
      <c r="DS39" s="25">
        <v>0</v>
      </c>
      <c r="DT39" s="25">
        <v>0</v>
      </c>
      <c r="DU39" s="25">
        <v>0</v>
      </c>
      <c r="DV39" s="25">
        <v>0</v>
      </c>
      <c r="DW39" s="25">
        <v>0</v>
      </c>
      <c r="DX39" s="25">
        <v>0</v>
      </c>
      <c r="DY39" s="25">
        <v>0</v>
      </c>
      <c r="DZ39" s="25">
        <v>0</v>
      </c>
      <c r="EA39" s="25">
        <v>0</v>
      </c>
      <c r="EB39" s="25">
        <v>0</v>
      </c>
      <c r="EC39" s="33">
        <v>0</v>
      </c>
    </row>
    <row r="40" spans="1:133">
      <c r="A40" s="26">
        <v>31</v>
      </c>
      <c r="B40" s="36" t="s">
        <v>40</v>
      </c>
      <c r="C40" s="261">
        <f>Votanti!D42</f>
        <v>587</v>
      </c>
      <c r="D40" s="235">
        <v>2</v>
      </c>
      <c r="E40" s="225">
        <v>0</v>
      </c>
      <c r="F40" s="225">
        <v>0</v>
      </c>
      <c r="G40" s="225">
        <v>0</v>
      </c>
      <c r="H40" s="225">
        <v>0</v>
      </c>
      <c r="I40" s="225">
        <v>1</v>
      </c>
      <c r="J40" s="225">
        <v>0</v>
      </c>
      <c r="K40" s="225">
        <v>0</v>
      </c>
      <c r="L40" s="225">
        <v>0</v>
      </c>
      <c r="M40" s="225">
        <v>0</v>
      </c>
      <c r="N40" s="225">
        <v>0</v>
      </c>
      <c r="O40" s="225">
        <v>0</v>
      </c>
      <c r="P40" s="225">
        <v>2</v>
      </c>
      <c r="Q40" s="225">
        <v>0</v>
      </c>
      <c r="R40" s="225">
        <v>0</v>
      </c>
      <c r="S40" s="225">
        <v>0</v>
      </c>
      <c r="T40" s="225">
        <v>0</v>
      </c>
      <c r="U40" s="225">
        <v>0</v>
      </c>
      <c r="V40" s="225">
        <v>2</v>
      </c>
      <c r="W40" s="225">
        <v>0</v>
      </c>
      <c r="X40" s="225">
        <v>0</v>
      </c>
      <c r="Y40" s="225">
        <v>2</v>
      </c>
      <c r="Z40" s="225">
        <v>0</v>
      </c>
      <c r="AA40" s="237">
        <v>0</v>
      </c>
      <c r="AB40" s="235">
        <v>0</v>
      </c>
      <c r="AC40" s="225">
        <v>3</v>
      </c>
      <c r="AD40" s="225">
        <v>0</v>
      </c>
      <c r="AE40" s="225">
        <v>0</v>
      </c>
      <c r="AF40" s="225">
        <v>0</v>
      </c>
      <c r="AG40" s="225">
        <v>0</v>
      </c>
      <c r="AH40" s="225">
        <v>3</v>
      </c>
      <c r="AI40" s="225">
        <v>1</v>
      </c>
      <c r="AJ40" s="225">
        <v>0</v>
      </c>
      <c r="AK40" s="225">
        <v>2</v>
      </c>
      <c r="AL40" s="225">
        <v>0</v>
      </c>
      <c r="AM40" s="225">
        <v>0</v>
      </c>
      <c r="AN40" s="225">
        <v>0</v>
      </c>
      <c r="AO40" s="225">
        <v>0</v>
      </c>
      <c r="AP40" s="225">
        <v>0</v>
      </c>
      <c r="AQ40" s="225">
        <v>6</v>
      </c>
      <c r="AR40" s="225">
        <v>0</v>
      </c>
      <c r="AS40" s="225">
        <v>5</v>
      </c>
      <c r="AT40" s="225">
        <v>0</v>
      </c>
      <c r="AU40" s="225">
        <v>0</v>
      </c>
      <c r="AV40" s="225">
        <v>0</v>
      </c>
      <c r="AW40" s="225">
        <v>0</v>
      </c>
      <c r="AX40" s="237">
        <v>0</v>
      </c>
      <c r="AY40" s="235">
        <v>0</v>
      </c>
      <c r="AZ40" s="225">
        <v>0</v>
      </c>
      <c r="BA40" s="225">
        <v>0</v>
      </c>
      <c r="BB40" s="225">
        <v>0</v>
      </c>
      <c r="BC40" s="225">
        <v>0</v>
      </c>
      <c r="BD40" s="225">
        <v>3</v>
      </c>
      <c r="BE40" s="225">
        <v>0</v>
      </c>
      <c r="BF40" s="225">
        <v>0</v>
      </c>
      <c r="BG40" s="225">
        <v>0</v>
      </c>
      <c r="BH40" s="225">
        <v>0</v>
      </c>
      <c r="BI40" s="225">
        <v>0</v>
      </c>
      <c r="BJ40" s="225">
        <v>0</v>
      </c>
      <c r="BK40" s="225">
        <v>0</v>
      </c>
      <c r="BL40" s="225">
        <v>0</v>
      </c>
      <c r="BM40" s="225">
        <v>0</v>
      </c>
      <c r="BN40" s="225">
        <v>0</v>
      </c>
      <c r="BO40" s="225">
        <v>0</v>
      </c>
      <c r="BP40" s="237">
        <v>0</v>
      </c>
      <c r="BQ40" s="235">
        <v>3</v>
      </c>
      <c r="BR40" s="225">
        <v>0</v>
      </c>
      <c r="BS40" s="225">
        <v>0</v>
      </c>
      <c r="BT40" s="225">
        <v>0</v>
      </c>
      <c r="BU40" s="225">
        <v>0</v>
      </c>
      <c r="BV40" s="225">
        <v>0</v>
      </c>
      <c r="BW40" s="225">
        <v>1</v>
      </c>
      <c r="BX40" s="225">
        <v>0</v>
      </c>
      <c r="BY40" s="225">
        <v>0</v>
      </c>
      <c r="BZ40" s="225">
        <v>0</v>
      </c>
      <c r="CA40" s="225">
        <v>0</v>
      </c>
      <c r="CB40" s="225">
        <v>0</v>
      </c>
      <c r="CC40" s="225">
        <v>0</v>
      </c>
      <c r="CD40" s="225">
        <v>0</v>
      </c>
      <c r="CE40" s="225">
        <v>0</v>
      </c>
      <c r="CF40" s="225">
        <v>0</v>
      </c>
      <c r="CG40" s="225">
        <v>0</v>
      </c>
      <c r="CH40" s="237">
        <v>0</v>
      </c>
      <c r="CI40" s="32">
        <v>35</v>
      </c>
      <c r="CJ40" s="25">
        <v>0</v>
      </c>
      <c r="CK40" s="25">
        <v>0</v>
      </c>
      <c r="CL40" s="25">
        <v>0</v>
      </c>
      <c r="CM40" s="25">
        <v>0</v>
      </c>
      <c r="CN40" s="25">
        <v>1</v>
      </c>
      <c r="CO40" s="25">
        <v>0</v>
      </c>
      <c r="CP40" s="25">
        <v>6</v>
      </c>
      <c r="CQ40" s="25">
        <v>0</v>
      </c>
      <c r="CR40" s="25">
        <v>0</v>
      </c>
      <c r="CS40" s="25">
        <v>0</v>
      </c>
      <c r="CT40" s="25">
        <v>8</v>
      </c>
      <c r="CU40" s="25">
        <v>12</v>
      </c>
      <c r="CV40" s="25">
        <v>0</v>
      </c>
      <c r="CW40" s="25">
        <v>0</v>
      </c>
      <c r="CX40" s="25">
        <v>1</v>
      </c>
      <c r="CY40" s="25">
        <v>1</v>
      </c>
      <c r="CZ40" s="25">
        <v>0</v>
      </c>
      <c r="DA40" s="25">
        <v>0</v>
      </c>
      <c r="DB40" s="25">
        <v>1</v>
      </c>
      <c r="DC40" s="25">
        <v>0</v>
      </c>
      <c r="DD40" s="25">
        <v>0</v>
      </c>
      <c r="DE40" s="33">
        <v>0</v>
      </c>
      <c r="DF40" s="32">
        <v>1</v>
      </c>
      <c r="DG40" s="25">
        <v>3</v>
      </c>
      <c r="DH40" s="25">
        <v>0</v>
      </c>
      <c r="DI40" s="25">
        <v>0</v>
      </c>
      <c r="DJ40" s="25">
        <v>0</v>
      </c>
      <c r="DK40" s="25">
        <v>0</v>
      </c>
      <c r="DL40" s="25">
        <v>0</v>
      </c>
      <c r="DM40" s="25">
        <v>0</v>
      </c>
      <c r="DN40" s="25">
        <v>0</v>
      </c>
      <c r="DO40" s="25">
        <v>0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0</v>
      </c>
      <c r="DW40" s="25">
        <v>0</v>
      </c>
      <c r="DX40" s="25">
        <v>0</v>
      </c>
      <c r="DY40" s="25">
        <v>0</v>
      </c>
      <c r="DZ40" s="25">
        <v>0</v>
      </c>
      <c r="EA40" s="25">
        <v>0</v>
      </c>
      <c r="EB40" s="25">
        <v>0</v>
      </c>
      <c r="EC40" s="33">
        <v>0</v>
      </c>
    </row>
    <row r="41" spans="1:133" ht="13.5" thickBot="1">
      <c r="A41" s="63">
        <v>32</v>
      </c>
      <c r="B41" s="64" t="s">
        <v>40</v>
      </c>
      <c r="C41" s="262">
        <f>Votanti!D43</f>
        <v>566</v>
      </c>
      <c r="D41" s="235">
        <v>1</v>
      </c>
      <c r="E41" s="439">
        <v>0</v>
      </c>
      <c r="F41" s="439">
        <v>0</v>
      </c>
      <c r="G41" s="439">
        <v>0</v>
      </c>
      <c r="H41" s="439">
        <v>0</v>
      </c>
      <c r="I41" s="439">
        <v>2</v>
      </c>
      <c r="J41" s="439">
        <v>0</v>
      </c>
      <c r="K41" s="439">
        <v>0</v>
      </c>
      <c r="L41" s="439">
        <v>0</v>
      </c>
      <c r="M41" s="439">
        <v>0</v>
      </c>
      <c r="N41" s="439">
        <v>0</v>
      </c>
      <c r="O41" s="439">
        <v>2</v>
      </c>
      <c r="P41" s="439">
        <v>0</v>
      </c>
      <c r="Q41" s="439">
        <v>0</v>
      </c>
      <c r="R41" s="439">
        <v>0</v>
      </c>
      <c r="S41" s="439">
        <v>0</v>
      </c>
      <c r="T41" s="439">
        <v>0</v>
      </c>
      <c r="U41" s="439">
        <v>0</v>
      </c>
      <c r="V41" s="439">
        <v>0</v>
      </c>
      <c r="W41" s="439">
        <v>0</v>
      </c>
      <c r="X41" s="439">
        <v>0</v>
      </c>
      <c r="Y41" s="439">
        <v>0</v>
      </c>
      <c r="Z41" s="439">
        <v>0</v>
      </c>
      <c r="AA41" s="237">
        <v>0</v>
      </c>
      <c r="AB41" s="235">
        <v>0</v>
      </c>
      <c r="AC41" s="439">
        <v>0</v>
      </c>
      <c r="AD41" s="439">
        <v>0</v>
      </c>
      <c r="AE41" s="439">
        <v>0</v>
      </c>
      <c r="AF41" s="439">
        <v>0</v>
      </c>
      <c r="AG41" s="439">
        <v>0</v>
      </c>
      <c r="AH41" s="439">
        <v>0</v>
      </c>
      <c r="AI41" s="439">
        <v>0</v>
      </c>
      <c r="AJ41" s="439">
        <v>0</v>
      </c>
      <c r="AK41" s="439">
        <v>8</v>
      </c>
      <c r="AL41" s="439">
        <v>0</v>
      </c>
      <c r="AM41" s="439">
        <v>0</v>
      </c>
      <c r="AN41" s="439">
        <v>0</v>
      </c>
      <c r="AO41" s="439">
        <v>0</v>
      </c>
      <c r="AP41" s="439">
        <v>0</v>
      </c>
      <c r="AQ41" s="439">
        <v>0</v>
      </c>
      <c r="AR41" s="439">
        <v>2</v>
      </c>
      <c r="AS41" s="439">
        <v>0</v>
      </c>
      <c r="AT41" s="439">
        <v>0</v>
      </c>
      <c r="AU41" s="439">
        <v>0</v>
      </c>
      <c r="AV41" s="439">
        <v>0</v>
      </c>
      <c r="AW41" s="439">
        <v>0</v>
      </c>
      <c r="AX41" s="237">
        <v>0</v>
      </c>
      <c r="AY41" s="235">
        <v>0</v>
      </c>
      <c r="AZ41" s="439">
        <v>4</v>
      </c>
      <c r="BA41" s="439">
        <v>0</v>
      </c>
      <c r="BB41" s="439">
        <v>1</v>
      </c>
      <c r="BC41" s="439">
        <v>0</v>
      </c>
      <c r="BD41" s="439">
        <v>5</v>
      </c>
      <c r="BE41" s="439">
        <v>0</v>
      </c>
      <c r="BF41" s="439">
        <v>0</v>
      </c>
      <c r="BG41" s="439">
        <v>1</v>
      </c>
      <c r="BH41" s="439">
        <v>0</v>
      </c>
      <c r="BI41" s="439">
        <v>0</v>
      </c>
      <c r="BJ41" s="439">
        <v>0</v>
      </c>
      <c r="BK41" s="439">
        <v>0</v>
      </c>
      <c r="BL41" s="439">
        <v>1</v>
      </c>
      <c r="BM41" s="439">
        <v>0</v>
      </c>
      <c r="BN41" s="439">
        <v>0</v>
      </c>
      <c r="BO41" s="439">
        <v>0</v>
      </c>
      <c r="BP41" s="237">
        <v>0</v>
      </c>
      <c r="BQ41" s="235">
        <v>0</v>
      </c>
      <c r="BR41" s="439">
        <v>0</v>
      </c>
      <c r="BS41" s="439">
        <v>0</v>
      </c>
      <c r="BT41" s="439">
        <v>0</v>
      </c>
      <c r="BU41" s="439">
        <v>1</v>
      </c>
      <c r="BV41" s="439">
        <v>0</v>
      </c>
      <c r="BW41" s="439">
        <v>0</v>
      </c>
      <c r="BX41" s="439">
        <v>1</v>
      </c>
      <c r="BY41" s="439">
        <v>3</v>
      </c>
      <c r="BZ41" s="439">
        <v>1</v>
      </c>
      <c r="CA41" s="439">
        <v>0</v>
      </c>
      <c r="CB41" s="439">
        <v>0</v>
      </c>
      <c r="CC41" s="439">
        <v>0</v>
      </c>
      <c r="CD41" s="439">
        <v>0</v>
      </c>
      <c r="CE41" s="439">
        <v>0</v>
      </c>
      <c r="CF41" s="439">
        <v>0</v>
      </c>
      <c r="CG41" s="439">
        <v>0</v>
      </c>
      <c r="CH41" s="237">
        <v>0</v>
      </c>
      <c r="CI41" s="32">
        <v>19</v>
      </c>
      <c r="CJ41" s="25">
        <v>0</v>
      </c>
      <c r="CK41" s="25">
        <v>0</v>
      </c>
      <c r="CL41" s="25">
        <v>0</v>
      </c>
      <c r="CM41" s="25">
        <v>0</v>
      </c>
      <c r="CN41" s="25">
        <v>0</v>
      </c>
      <c r="CO41" s="25">
        <v>0</v>
      </c>
      <c r="CP41" s="25">
        <v>3</v>
      </c>
      <c r="CQ41" s="25">
        <v>0</v>
      </c>
      <c r="CR41" s="25">
        <v>0</v>
      </c>
      <c r="CS41" s="25">
        <v>0</v>
      </c>
      <c r="CT41" s="25">
        <v>0</v>
      </c>
      <c r="CU41" s="25">
        <v>9</v>
      </c>
      <c r="CV41" s="25">
        <v>1</v>
      </c>
      <c r="CW41" s="25">
        <v>0</v>
      </c>
      <c r="CX41" s="25">
        <v>6</v>
      </c>
      <c r="CY41" s="25">
        <v>1</v>
      </c>
      <c r="CZ41" s="25">
        <v>0</v>
      </c>
      <c r="DA41" s="25">
        <v>0</v>
      </c>
      <c r="DB41" s="25">
        <v>2</v>
      </c>
      <c r="DC41" s="25">
        <v>0</v>
      </c>
      <c r="DD41" s="25">
        <v>0</v>
      </c>
      <c r="DE41" s="33">
        <v>0</v>
      </c>
      <c r="DF41" s="52">
        <v>10</v>
      </c>
      <c r="DG41" s="53">
        <v>3</v>
      </c>
      <c r="DH41" s="53">
        <v>0</v>
      </c>
      <c r="DI41" s="53">
        <v>0</v>
      </c>
      <c r="DJ41" s="53">
        <v>0</v>
      </c>
      <c r="DK41" s="53">
        <v>2</v>
      </c>
      <c r="DL41" s="53">
        <v>0</v>
      </c>
      <c r="DM41" s="53">
        <v>0</v>
      </c>
      <c r="DN41" s="53">
        <v>0</v>
      </c>
      <c r="DO41" s="53">
        <v>0</v>
      </c>
      <c r="DP41" s="53">
        <v>0</v>
      </c>
      <c r="DQ41" s="53">
        <v>2</v>
      </c>
      <c r="DR41" s="53">
        <v>0</v>
      </c>
      <c r="DS41" s="53">
        <v>0</v>
      </c>
      <c r="DT41" s="53">
        <v>0</v>
      </c>
      <c r="DU41" s="53">
        <v>0</v>
      </c>
      <c r="DV41" s="53">
        <v>0</v>
      </c>
      <c r="DW41" s="53">
        <v>0</v>
      </c>
      <c r="DX41" s="53">
        <v>0</v>
      </c>
      <c r="DY41" s="53">
        <v>1</v>
      </c>
      <c r="DZ41" s="53">
        <v>0</v>
      </c>
      <c r="EA41" s="53">
        <v>0</v>
      </c>
      <c r="EB41" s="53">
        <v>0</v>
      </c>
      <c r="EC41" s="54">
        <v>0</v>
      </c>
    </row>
    <row r="42" spans="1:133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133" ht="13.5" thickBot="1">
      <c r="A43" s="250" t="s">
        <v>254</v>
      </c>
      <c r="B43" s="247"/>
      <c r="C43" s="271">
        <f t="shared" ref="C43:AH43" si="0">SUM(C10:C41)</f>
        <v>19438</v>
      </c>
      <c r="D43" s="68">
        <f t="shared" si="0"/>
        <v>137</v>
      </c>
      <c r="E43" s="69">
        <f t="shared" si="0"/>
        <v>6</v>
      </c>
      <c r="F43" s="69">
        <f t="shared" si="0"/>
        <v>10</v>
      </c>
      <c r="G43" s="69">
        <f t="shared" si="0"/>
        <v>18</v>
      </c>
      <c r="H43" s="69">
        <f t="shared" si="0"/>
        <v>3</v>
      </c>
      <c r="I43" s="69">
        <f t="shared" si="0"/>
        <v>11</v>
      </c>
      <c r="J43" s="69">
        <f t="shared" si="0"/>
        <v>8</v>
      </c>
      <c r="K43" s="69">
        <f t="shared" si="0"/>
        <v>1</v>
      </c>
      <c r="L43" s="69">
        <f t="shared" si="0"/>
        <v>36</v>
      </c>
      <c r="M43" s="69">
        <f t="shared" si="0"/>
        <v>6</v>
      </c>
      <c r="N43" s="69">
        <f t="shared" si="0"/>
        <v>1</v>
      </c>
      <c r="O43" s="69">
        <f t="shared" si="0"/>
        <v>5</v>
      </c>
      <c r="P43" s="69">
        <f t="shared" si="0"/>
        <v>8</v>
      </c>
      <c r="Q43" s="69">
        <f t="shared" si="0"/>
        <v>0</v>
      </c>
      <c r="R43" s="69">
        <f t="shared" si="0"/>
        <v>6</v>
      </c>
      <c r="S43" s="69">
        <f t="shared" si="0"/>
        <v>11</v>
      </c>
      <c r="T43" s="69">
        <f t="shared" si="0"/>
        <v>9</v>
      </c>
      <c r="U43" s="69">
        <f t="shared" si="0"/>
        <v>4</v>
      </c>
      <c r="V43" s="69">
        <f t="shared" si="0"/>
        <v>3</v>
      </c>
      <c r="W43" s="69">
        <f t="shared" si="0"/>
        <v>15</v>
      </c>
      <c r="X43" s="69">
        <f t="shared" si="0"/>
        <v>7</v>
      </c>
      <c r="Y43" s="69">
        <f t="shared" si="0"/>
        <v>11</v>
      </c>
      <c r="Z43" s="69">
        <f t="shared" si="0"/>
        <v>9</v>
      </c>
      <c r="AA43" s="70">
        <f t="shared" si="0"/>
        <v>2</v>
      </c>
      <c r="AB43" s="68">
        <f t="shared" si="0"/>
        <v>11</v>
      </c>
      <c r="AC43" s="69">
        <f t="shared" si="0"/>
        <v>137</v>
      </c>
      <c r="AD43" s="69">
        <f t="shared" si="0"/>
        <v>17</v>
      </c>
      <c r="AE43" s="69">
        <f t="shared" si="0"/>
        <v>12</v>
      </c>
      <c r="AF43" s="69">
        <f t="shared" si="0"/>
        <v>40</v>
      </c>
      <c r="AG43" s="69">
        <f t="shared" si="0"/>
        <v>74</v>
      </c>
      <c r="AH43" s="69">
        <f t="shared" si="0"/>
        <v>179</v>
      </c>
      <c r="AI43" s="69">
        <f t="shared" ref="AI43:BN43" si="1">SUM(AI10:AI41)</f>
        <v>106</v>
      </c>
      <c r="AJ43" s="69">
        <f t="shared" si="1"/>
        <v>3</v>
      </c>
      <c r="AK43" s="69">
        <f t="shared" si="1"/>
        <v>152</v>
      </c>
      <c r="AL43" s="69">
        <f t="shared" si="1"/>
        <v>3</v>
      </c>
      <c r="AM43" s="69">
        <f t="shared" si="1"/>
        <v>10</v>
      </c>
      <c r="AN43" s="69">
        <f t="shared" si="1"/>
        <v>4</v>
      </c>
      <c r="AO43" s="69">
        <f t="shared" si="1"/>
        <v>11</v>
      </c>
      <c r="AP43" s="69">
        <f t="shared" si="1"/>
        <v>0</v>
      </c>
      <c r="AQ43" s="69">
        <f t="shared" si="1"/>
        <v>7</v>
      </c>
      <c r="AR43" s="69">
        <f t="shared" si="1"/>
        <v>78</v>
      </c>
      <c r="AS43" s="69">
        <f t="shared" si="1"/>
        <v>41</v>
      </c>
      <c r="AT43" s="69">
        <f t="shared" si="1"/>
        <v>6</v>
      </c>
      <c r="AU43" s="69">
        <f t="shared" si="1"/>
        <v>41</v>
      </c>
      <c r="AV43" s="69">
        <f t="shared" si="1"/>
        <v>5</v>
      </c>
      <c r="AW43" s="69">
        <f t="shared" si="1"/>
        <v>3</v>
      </c>
      <c r="AX43" s="70">
        <f t="shared" si="1"/>
        <v>8</v>
      </c>
      <c r="AY43" s="68">
        <f t="shared" si="1"/>
        <v>74</v>
      </c>
      <c r="AZ43" s="69">
        <f t="shared" si="1"/>
        <v>30</v>
      </c>
      <c r="BA43" s="69">
        <f t="shared" si="1"/>
        <v>1</v>
      </c>
      <c r="BB43" s="69">
        <f t="shared" si="1"/>
        <v>1</v>
      </c>
      <c r="BC43" s="69">
        <f t="shared" si="1"/>
        <v>7</v>
      </c>
      <c r="BD43" s="69">
        <f t="shared" si="1"/>
        <v>22</v>
      </c>
      <c r="BE43" s="69">
        <f t="shared" si="1"/>
        <v>4</v>
      </c>
      <c r="BF43" s="69">
        <f t="shared" si="1"/>
        <v>3</v>
      </c>
      <c r="BG43" s="69">
        <f t="shared" si="1"/>
        <v>4</v>
      </c>
      <c r="BH43" s="69">
        <f t="shared" si="1"/>
        <v>10</v>
      </c>
      <c r="BI43" s="69">
        <f t="shared" si="1"/>
        <v>8</v>
      </c>
      <c r="BJ43" s="69">
        <f t="shared" si="1"/>
        <v>14</v>
      </c>
      <c r="BK43" s="69">
        <f t="shared" si="1"/>
        <v>14</v>
      </c>
      <c r="BL43" s="69">
        <f t="shared" si="1"/>
        <v>20</v>
      </c>
      <c r="BM43" s="69">
        <f t="shared" si="1"/>
        <v>11</v>
      </c>
      <c r="BN43" s="69">
        <f t="shared" si="1"/>
        <v>19</v>
      </c>
      <c r="BO43" s="69">
        <f t="shared" ref="BO43:CT43" si="2">SUM(BO10:BO41)</f>
        <v>14</v>
      </c>
      <c r="BP43" s="70">
        <f t="shared" si="2"/>
        <v>1</v>
      </c>
      <c r="BQ43" s="68">
        <f t="shared" si="2"/>
        <v>134</v>
      </c>
      <c r="BR43" s="69">
        <f t="shared" si="2"/>
        <v>12</v>
      </c>
      <c r="BS43" s="69">
        <f t="shared" si="2"/>
        <v>22</v>
      </c>
      <c r="BT43" s="69">
        <f t="shared" si="2"/>
        <v>10</v>
      </c>
      <c r="BU43" s="69">
        <f t="shared" si="2"/>
        <v>8</v>
      </c>
      <c r="BV43" s="69">
        <f t="shared" si="2"/>
        <v>6</v>
      </c>
      <c r="BW43" s="69">
        <f t="shared" si="2"/>
        <v>25</v>
      </c>
      <c r="BX43" s="69">
        <f t="shared" si="2"/>
        <v>14</v>
      </c>
      <c r="BY43" s="69">
        <f t="shared" si="2"/>
        <v>39</v>
      </c>
      <c r="BZ43" s="69">
        <f t="shared" si="2"/>
        <v>13</v>
      </c>
      <c r="CA43" s="69">
        <f t="shared" si="2"/>
        <v>22</v>
      </c>
      <c r="CB43" s="69">
        <f t="shared" si="2"/>
        <v>14</v>
      </c>
      <c r="CC43" s="69">
        <f t="shared" si="2"/>
        <v>2</v>
      </c>
      <c r="CD43" s="69">
        <f t="shared" si="2"/>
        <v>0</v>
      </c>
      <c r="CE43" s="69">
        <f t="shared" si="2"/>
        <v>11</v>
      </c>
      <c r="CF43" s="69">
        <f t="shared" si="2"/>
        <v>2</v>
      </c>
      <c r="CG43" s="69">
        <f t="shared" si="2"/>
        <v>5</v>
      </c>
      <c r="CH43" s="277">
        <f t="shared" si="2"/>
        <v>3</v>
      </c>
      <c r="CI43" s="68">
        <f t="shared" si="2"/>
        <v>183</v>
      </c>
      <c r="CJ43" s="69">
        <f t="shared" si="2"/>
        <v>65</v>
      </c>
      <c r="CK43" s="69">
        <f t="shared" si="2"/>
        <v>20</v>
      </c>
      <c r="CL43" s="69">
        <f t="shared" si="2"/>
        <v>16</v>
      </c>
      <c r="CM43" s="69">
        <f t="shared" si="2"/>
        <v>3</v>
      </c>
      <c r="CN43" s="69">
        <f t="shared" si="2"/>
        <v>27</v>
      </c>
      <c r="CO43" s="69">
        <f t="shared" si="2"/>
        <v>14</v>
      </c>
      <c r="CP43" s="69">
        <f t="shared" si="2"/>
        <v>40</v>
      </c>
      <c r="CQ43" s="69">
        <f t="shared" si="2"/>
        <v>10</v>
      </c>
      <c r="CR43" s="69">
        <f t="shared" si="2"/>
        <v>13</v>
      </c>
      <c r="CS43" s="69">
        <f t="shared" si="2"/>
        <v>12</v>
      </c>
      <c r="CT43" s="69">
        <f t="shared" si="2"/>
        <v>11</v>
      </c>
      <c r="CU43" s="69">
        <f t="shared" ref="CU43:EC43" si="3">SUM(CU10:CU41)</f>
        <v>44</v>
      </c>
      <c r="CV43" s="69">
        <f t="shared" si="3"/>
        <v>9</v>
      </c>
      <c r="CW43" s="69">
        <f t="shared" si="3"/>
        <v>4</v>
      </c>
      <c r="CX43" s="69">
        <f t="shared" si="3"/>
        <v>13</v>
      </c>
      <c r="CY43" s="69">
        <f t="shared" si="3"/>
        <v>20</v>
      </c>
      <c r="CZ43" s="69">
        <f t="shared" si="3"/>
        <v>4</v>
      </c>
      <c r="DA43" s="69">
        <f t="shared" si="3"/>
        <v>3</v>
      </c>
      <c r="DB43" s="69">
        <f t="shared" si="3"/>
        <v>6</v>
      </c>
      <c r="DC43" s="69">
        <f t="shared" si="3"/>
        <v>5</v>
      </c>
      <c r="DD43" s="69">
        <f t="shared" si="3"/>
        <v>3</v>
      </c>
      <c r="DE43" s="70">
        <f t="shared" si="3"/>
        <v>0</v>
      </c>
      <c r="DF43" s="68">
        <f t="shared" si="3"/>
        <v>297</v>
      </c>
      <c r="DG43" s="69">
        <f t="shared" si="3"/>
        <v>102</v>
      </c>
      <c r="DH43" s="69">
        <f t="shared" si="3"/>
        <v>33</v>
      </c>
      <c r="DI43" s="69">
        <f t="shared" si="3"/>
        <v>17</v>
      </c>
      <c r="DJ43" s="69">
        <f t="shared" si="3"/>
        <v>22</v>
      </c>
      <c r="DK43" s="69">
        <f t="shared" si="3"/>
        <v>16</v>
      </c>
      <c r="DL43" s="69">
        <f t="shared" si="3"/>
        <v>11</v>
      </c>
      <c r="DM43" s="69">
        <f t="shared" si="3"/>
        <v>27</v>
      </c>
      <c r="DN43" s="69">
        <f t="shared" si="3"/>
        <v>4</v>
      </c>
      <c r="DO43" s="69">
        <f t="shared" si="3"/>
        <v>4</v>
      </c>
      <c r="DP43" s="69">
        <f t="shared" si="3"/>
        <v>20</v>
      </c>
      <c r="DQ43" s="69">
        <f t="shared" si="3"/>
        <v>47</v>
      </c>
      <c r="DR43" s="69">
        <f t="shared" si="3"/>
        <v>18</v>
      </c>
      <c r="DS43" s="69">
        <f t="shared" si="3"/>
        <v>23</v>
      </c>
      <c r="DT43" s="69">
        <f t="shared" si="3"/>
        <v>3</v>
      </c>
      <c r="DU43" s="69">
        <f t="shared" si="3"/>
        <v>3</v>
      </c>
      <c r="DV43" s="69">
        <f t="shared" si="3"/>
        <v>26</v>
      </c>
      <c r="DW43" s="69">
        <f t="shared" si="3"/>
        <v>4</v>
      </c>
      <c r="DX43" s="69">
        <f t="shared" si="3"/>
        <v>12</v>
      </c>
      <c r="DY43" s="69">
        <f t="shared" si="3"/>
        <v>2</v>
      </c>
      <c r="DZ43" s="69">
        <f t="shared" si="3"/>
        <v>3</v>
      </c>
      <c r="EA43" s="69">
        <f t="shared" si="3"/>
        <v>0</v>
      </c>
      <c r="EB43" s="69">
        <f t="shared" si="3"/>
        <v>5</v>
      </c>
      <c r="EC43" s="70">
        <f t="shared" si="3"/>
        <v>16</v>
      </c>
    </row>
    <row r="44" spans="1:133" ht="13.5" thickBot="1">
      <c r="A44" s="249" t="s">
        <v>42</v>
      </c>
      <c r="B44" s="247"/>
      <c r="C44" s="272" t="s">
        <v>44</v>
      </c>
      <c r="D44" s="275">
        <f>D43/$C$43</f>
        <v>7.0480502109270503E-3</v>
      </c>
      <c r="E44" s="274">
        <f>E43/$C$43</f>
        <v>3.0867373186541823E-4</v>
      </c>
      <c r="F44" s="274">
        <f t="shared" ref="F44:BQ44" si="4">F43/$C$43</f>
        <v>5.1445621977569704E-4</v>
      </c>
      <c r="G44" s="274">
        <f t="shared" si="4"/>
        <v>9.2602119559625476E-4</v>
      </c>
      <c r="H44" s="274">
        <f t="shared" si="4"/>
        <v>1.5433686593270912E-4</v>
      </c>
      <c r="I44" s="274">
        <f t="shared" si="4"/>
        <v>5.6590184175326675E-4</v>
      </c>
      <c r="J44" s="274">
        <f t="shared" si="4"/>
        <v>4.1156497582055766E-4</v>
      </c>
      <c r="K44" s="274">
        <f t="shared" si="4"/>
        <v>5.1445621977569708E-5</v>
      </c>
      <c r="L44" s="274">
        <f t="shared" si="4"/>
        <v>1.8520423911925095E-3</v>
      </c>
      <c r="M44" s="274">
        <f t="shared" si="4"/>
        <v>3.0867373186541823E-4</v>
      </c>
      <c r="N44" s="274">
        <f t="shared" si="4"/>
        <v>5.1445621977569708E-5</v>
      </c>
      <c r="O44" s="274">
        <f t="shared" si="4"/>
        <v>2.5722810988784852E-4</v>
      </c>
      <c r="P44" s="274">
        <f t="shared" si="4"/>
        <v>4.1156497582055766E-4</v>
      </c>
      <c r="Q44" s="274">
        <f t="shared" si="4"/>
        <v>0</v>
      </c>
      <c r="R44" s="274">
        <f t="shared" si="4"/>
        <v>3.0867373186541823E-4</v>
      </c>
      <c r="S44" s="274">
        <f t="shared" si="4"/>
        <v>5.6590184175326675E-4</v>
      </c>
      <c r="T44" s="274">
        <f t="shared" si="4"/>
        <v>4.6301059779812738E-4</v>
      </c>
      <c r="U44" s="274">
        <f t="shared" si="4"/>
        <v>2.0578248791027883E-4</v>
      </c>
      <c r="V44" s="274">
        <f t="shared" si="4"/>
        <v>1.5433686593270912E-4</v>
      </c>
      <c r="W44" s="274">
        <f t="shared" si="4"/>
        <v>7.7168432966354561E-4</v>
      </c>
      <c r="X44" s="274">
        <f t="shared" si="4"/>
        <v>3.6011935384298795E-4</v>
      </c>
      <c r="Y44" s="274">
        <f t="shared" si="4"/>
        <v>5.6590184175326675E-4</v>
      </c>
      <c r="Z44" s="274">
        <f t="shared" si="4"/>
        <v>4.6301059779812738E-4</v>
      </c>
      <c r="AA44" s="276">
        <f t="shared" si="4"/>
        <v>1.0289124395513942E-4</v>
      </c>
      <c r="AB44" s="275">
        <f t="shared" si="4"/>
        <v>5.6590184175326675E-4</v>
      </c>
      <c r="AC44" s="274">
        <f t="shared" si="4"/>
        <v>7.0480502109270503E-3</v>
      </c>
      <c r="AD44" s="274">
        <f t="shared" si="4"/>
        <v>8.7457557361868504E-4</v>
      </c>
      <c r="AE44" s="274">
        <f t="shared" si="4"/>
        <v>6.1734746373083647E-4</v>
      </c>
      <c r="AF44" s="274">
        <f t="shared" si="4"/>
        <v>2.0578248791027882E-3</v>
      </c>
      <c r="AG44" s="274">
        <f t="shared" si="4"/>
        <v>3.8069760263401585E-3</v>
      </c>
      <c r="AH44" s="274">
        <f t="shared" si="4"/>
        <v>9.2087663339849787E-3</v>
      </c>
      <c r="AI44" s="274">
        <f t="shared" si="4"/>
        <v>5.4532359296223893E-3</v>
      </c>
      <c r="AJ44" s="274">
        <f t="shared" si="4"/>
        <v>1.5433686593270912E-4</v>
      </c>
      <c r="AK44" s="274">
        <f t="shared" si="4"/>
        <v>7.8197345405905949E-3</v>
      </c>
      <c r="AL44" s="274">
        <f t="shared" si="4"/>
        <v>1.5433686593270912E-4</v>
      </c>
      <c r="AM44" s="274">
        <f t="shared" si="4"/>
        <v>5.1445621977569704E-4</v>
      </c>
      <c r="AN44" s="274">
        <f t="shared" si="4"/>
        <v>2.0578248791027883E-4</v>
      </c>
      <c r="AO44" s="274">
        <f t="shared" si="4"/>
        <v>5.6590184175326675E-4</v>
      </c>
      <c r="AP44" s="274">
        <f t="shared" si="4"/>
        <v>0</v>
      </c>
      <c r="AQ44" s="274">
        <f t="shared" si="4"/>
        <v>3.6011935384298795E-4</v>
      </c>
      <c r="AR44" s="274">
        <f t="shared" si="4"/>
        <v>4.0127585142504373E-3</v>
      </c>
      <c r="AS44" s="274">
        <f t="shared" si="4"/>
        <v>2.1092705010803581E-3</v>
      </c>
      <c r="AT44" s="274">
        <f t="shared" si="4"/>
        <v>3.0867373186541823E-4</v>
      </c>
      <c r="AU44" s="274">
        <f t="shared" si="4"/>
        <v>2.1092705010803581E-3</v>
      </c>
      <c r="AV44" s="274">
        <f t="shared" si="4"/>
        <v>2.5722810988784852E-4</v>
      </c>
      <c r="AW44" s="274">
        <f t="shared" si="4"/>
        <v>1.5433686593270912E-4</v>
      </c>
      <c r="AX44" s="276">
        <f t="shared" si="4"/>
        <v>4.1156497582055766E-4</v>
      </c>
      <c r="AY44" s="275">
        <f t="shared" si="4"/>
        <v>3.8069760263401585E-3</v>
      </c>
      <c r="AZ44" s="274">
        <f t="shared" si="4"/>
        <v>1.5433686593270912E-3</v>
      </c>
      <c r="BA44" s="274">
        <f t="shared" si="4"/>
        <v>5.1445621977569708E-5</v>
      </c>
      <c r="BB44" s="274">
        <f t="shared" si="4"/>
        <v>5.1445621977569708E-5</v>
      </c>
      <c r="BC44" s="274">
        <f t="shared" si="4"/>
        <v>3.6011935384298795E-4</v>
      </c>
      <c r="BD44" s="274">
        <f t="shared" si="4"/>
        <v>1.1318036835065335E-3</v>
      </c>
      <c r="BE44" s="274">
        <f t="shared" si="4"/>
        <v>2.0578248791027883E-4</v>
      </c>
      <c r="BF44" s="274">
        <f t="shared" si="4"/>
        <v>1.5433686593270912E-4</v>
      </c>
      <c r="BG44" s="274">
        <f t="shared" si="4"/>
        <v>2.0578248791027883E-4</v>
      </c>
      <c r="BH44" s="274">
        <f t="shared" si="4"/>
        <v>5.1445621977569704E-4</v>
      </c>
      <c r="BI44" s="274">
        <f t="shared" si="4"/>
        <v>4.1156497582055766E-4</v>
      </c>
      <c r="BJ44" s="274">
        <f t="shared" si="4"/>
        <v>7.202387076859759E-4</v>
      </c>
      <c r="BK44" s="274">
        <f t="shared" si="4"/>
        <v>7.202387076859759E-4</v>
      </c>
      <c r="BL44" s="274">
        <f t="shared" si="4"/>
        <v>1.0289124395513941E-3</v>
      </c>
      <c r="BM44" s="274">
        <f t="shared" si="4"/>
        <v>5.6590184175326675E-4</v>
      </c>
      <c r="BN44" s="274">
        <f t="shared" si="4"/>
        <v>9.7746681757382436E-4</v>
      </c>
      <c r="BO44" s="274">
        <f t="shared" si="4"/>
        <v>7.202387076859759E-4</v>
      </c>
      <c r="BP44" s="276">
        <f t="shared" si="4"/>
        <v>5.1445621977569708E-5</v>
      </c>
      <c r="BQ44" s="275">
        <f t="shared" si="4"/>
        <v>6.8937133449943414E-3</v>
      </c>
      <c r="BR44" s="274">
        <f t="shared" ref="BR44:CH44" si="5">BR43/$C$43</f>
        <v>6.1734746373083647E-4</v>
      </c>
      <c r="BS44" s="274">
        <f t="shared" si="5"/>
        <v>1.1318036835065335E-3</v>
      </c>
      <c r="BT44" s="274">
        <f t="shared" si="5"/>
        <v>5.1445621977569704E-4</v>
      </c>
      <c r="BU44" s="274">
        <f t="shared" si="5"/>
        <v>4.1156497582055766E-4</v>
      </c>
      <c r="BV44" s="274">
        <f t="shared" si="5"/>
        <v>3.0867373186541823E-4</v>
      </c>
      <c r="BW44" s="274">
        <f t="shared" si="5"/>
        <v>1.2861405494392427E-3</v>
      </c>
      <c r="BX44" s="274">
        <f t="shared" si="5"/>
        <v>7.202387076859759E-4</v>
      </c>
      <c r="BY44" s="274">
        <f t="shared" si="5"/>
        <v>2.0063792571252187E-3</v>
      </c>
      <c r="BZ44" s="274">
        <f t="shared" si="5"/>
        <v>6.6879308570840618E-4</v>
      </c>
      <c r="CA44" s="274">
        <f t="shared" si="5"/>
        <v>1.1318036835065335E-3</v>
      </c>
      <c r="CB44" s="274">
        <f t="shared" si="5"/>
        <v>7.202387076859759E-4</v>
      </c>
      <c r="CC44" s="274">
        <f t="shared" si="5"/>
        <v>1.0289124395513942E-4</v>
      </c>
      <c r="CD44" s="274">
        <f t="shared" si="5"/>
        <v>0</v>
      </c>
      <c r="CE44" s="274">
        <f t="shared" si="5"/>
        <v>5.6590184175326675E-4</v>
      </c>
      <c r="CF44" s="274">
        <f t="shared" si="5"/>
        <v>1.0289124395513942E-4</v>
      </c>
      <c r="CG44" s="274">
        <f t="shared" si="5"/>
        <v>2.5722810988784852E-4</v>
      </c>
      <c r="CH44" s="278">
        <f t="shared" si="5"/>
        <v>1.5433686593270912E-4</v>
      </c>
      <c r="CI44" s="275">
        <f t="shared" ref="CI44:EC44" si="6">CI43/$C$43</f>
        <v>9.4145488218952567E-3</v>
      </c>
      <c r="CJ44" s="274">
        <f t="shared" si="6"/>
        <v>3.3439654285420312E-3</v>
      </c>
      <c r="CK44" s="274">
        <f t="shared" si="6"/>
        <v>1.0289124395513941E-3</v>
      </c>
      <c r="CL44" s="274">
        <f t="shared" si="6"/>
        <v>8.2312995164111533E-4</v>
      </c>
      <c r="CM44" s="274">
        <f t="shared" si="6"/>
        <v>1.5433686593270912E-4</v>
      </c>
      <c r="CN44" s="274">
        <f t="shared" si="6"/>
        <v>1.3890317933943821E-3</v>
      </c>
      <c r="CO44" s="274">
        <f t="shared" si="6"/>
        <v>7.202387076859759E-4</v>
      </c>
      <c r="CP44" s="274">
        <f t="shared" si="6"/>
        <v>2.0578248791027882E-3</v>
      </c>
      <c r="CQ44" s="274">
        <f t="shared" si="6"/>
        <v>5.1445621977569704E-4</v>
      </c>
      <c r="CR44" s="274">
        <f t="shared" si="6"/>
        <v>6.6879308570840618E-4</v>
      </c>
      <c r="CS44" s="274">
        <f t="shared" si="6"/>
        <v>6.1734746373083647E-4</v>
      </c>
      <c r="CT44" s="274">
        <f t="shared" si="6"/>
        <v>5.6590184175326675E-4</v>
      </c>
      <c r="CU44" s="274">
        <f t="shared" si="6"/>
        <v>2.263607367013067E-3</v>
      </c>
      <c r="CV44" s="274">
        <f t="shared" si="6"/>
        <v>4.6301059779812738E-4</v>
      </c>
      <c r="CW44" s="274">
        <f t="shared" si="6"/>
        <v>2.0578248791027883E-4</v>
      </c>
      <c r="CX44" s="274">
        <f t="shared" si="6"/>
        <v>6.6879308570840618E-4</v>
      </c>
      <c r="CY44" s="274">
        <f t="shared" si="6"/>
        <v>1.0289124395513941E-3</v>
      </c>
      <c r="CZ44" s="274">
        <f t="shared" si="6"/>
        <v>2.0578248791027883E-4</v>
      </c>
      <c r="DA44" s="274">
        <f t="shared" si="6"/>
        <v>1.5433686593270912E-4</v>
      </c>
      <c r="DB44" s="274">
        <f t="shared" si="6"/>
        <v>3.0867373186541823E-4</v>
      </c>
      <c r="DC44" s="274">
        <f t="shared" si="6"/>
        <v>2.5722810988784852E-4</v>
      </c>
      <c r="DD44" s="274">
        <f t="shared" si="6"/>
        <v>1.5433686593270912E-4</v>
      </c>
      <c r="DE44" s="276">
        <f t="shared" si="6"/>
        <v>0</v>
      </c>
      <c r="DF44" s="275">
        <f t="shared" si="6"/>
        <v>1.5279349727338203E-2</v>
      </c>
      <c r="DG44" s="274">
        <f t="shared" si="6"/>
        <v>5.2474534417121105E-3</v>
      </c>
      <c r="DH44" s="274">
        <f t="shared" si="6"/>
        <v>1.6977055252598004E-3</v>
      </c>
      <c r="DI44" s="274">
        <f t="shared" si="6"/>
        <v>8.7457557361868504E-4</v>
      </c>
      <c r="DJ44" s="274">
        <f t="shared" si="6"/>
        <v>1.1318036835065335E-3</v>
      </c>
      <c r="DK44" s="274">
        <f t="shared" si="6"/>
        <v>8.2312995164111533E-4</v>
      </c>
      <c r="DL44" s="274">
        <f t="shared" si="6"/>
        <v>5.6590184175326675E-4</v>
      </c>
      <c r="DM44" s="274">
        <f t="shared" si="6"/>
        <v>1.3890317933943821E-3</v>
      </c>
      <c r="DN44" s="274">
        <f t="shared" si="6"/>
        <v>2.0578248791027883E-4</v>
      </c>
      <c r="DO44" s="274">
        <f t="shared" si="6"/>
        <v>2.0578248791027883E-4</v>
      </c>
      <c r="DP44" s="274">
        <f t="shared" si="6"/>
        <v>1.0289124395513941E-3</v>
      </c>
      <c r="DQ44" s="274">
        <f t="shared" si="6"/>
        <v>2.4179442329457764E-3</v>
      </c>
      <c r="DR44" s="274">
        <f t="shared" si="6"/>
        <v>9.2602119559625476E-4</v>
      </c>
      <c r="DS44" s="274">
        <f t="shared" si="6"/>
        <v>1.1832493054841032E-3</v>
      </c>
      <c r="DT44" s="274">
        <f t="shared" si="6"/>
        <v>1.5433686593270912E-4</v>
      </c>
      <c r="DU44" s="274">
        <f t="shared" si="6"/>
        <v>1.5433686593270912E-4</v>
      </c>
      <c r="DV44" s="274">
        <f t="shared" si="6"/>
        <v>1.3375861714168124E-3</v>
      </c>
      <c r="DW44" s="274">
        <f t="shared" si="6"/>
        <v>2.0578248791027883E-4</v>
      </c>
      <c r="DX44" s="274">
        <f t="shared" si="6"/>
        <v>6.1734746373083647E-4</v>
      </c>
      <c r="DY44" s="274">
        <f t="shared" si="6"/>
        <v>1.0289124395513942E-4</v>
      </c>
      <c r="DZ44" s="274">
        <f t="shared" si="6"/>
        <v>1.5433686593270912E-4</v>
      </c>
      <c r="EA44" s="274">
        <f t="shared" si="6"/>
        <v>0</v>
      </c>
      <c r="EB44" s="274">
        <f t="shared" si="6"/>
        <v>2.5722810988784852E-4</v>
      </c>
      <c r="EC44" s="276">
        <f t="shared" si="6"/>
        <v>8.2312995164111533E-4</v>
      </c>
    </row>
    <row r="45" spans="1:133" ht="13.5" thickBot="1">
      <c r="A45" s="95" t="s">
        <v>253</v>
      </c>
      <c r="C45" s="65"/>
      <c r="D45" s="598">
        <f>SUM(D43:AA43)</f>
        <v>327</v>
      </c>
      <c r="E45" s="599"/>
      <c r="F45" s="599"/>
      <c r="G45" s="599"/>
      <c r="H45" s="599"/>
      <c r="I45" s="599"/>
      <c r="J45" s="599"/>
      <c r="K45" s="599"/>
      <c r="L45" s="599"/>
      <c r="M45" s="599"/>
      <c r="N45" s="599"/>
      <c r="O45" s="599"/>
      <c r="P45" s="599"/>
      <c r="Q45" s="599"/>
      <c r="R45" s="599"/>
      <c r="S45" s="599"/>
      <c r="T45" s="599"/>
      <c r="U45" s="599"/>
      <c r="V45" s="599"/>
      <c r="W45" s="599"/>
      <c r="X45" s="599"/>
      <c r="Y45" s="599"/>
      <c r="Z45" s="599"/>
      <c r="AA45" s="600"/>
      <c r="AB45" s="598">
        <f>SUM(AB43:AX43)</f>
        <v>948</v>
      </c>
      <c r="AC45" s="599"/>
      <c r="AD45" s="599"/>
      <c r="AE45" s="599"/>
      <c r="AF45" s="599"/>
      <c r="AG45" s="599"/>
      <c r="AH45" s="599"/>
      <c r="AI45" s="599"/>
      <c r="AJ45" s="599"/>
      <c r="AK45" s="599"/>
      <c r="AL45" s="599"/>
      <c r="AM45" s="599"/>
      <c r="AN45" s="599"/>
      <c r="AO45" s="599"/>
      <c r="AP45" s="599"/>
      <c r="AQ45" s="599"/>
      <c r="AR45" s="599"/>
      <c r="AS45" s="599"/>
      <c r="AT45" s="599"/>
      <c r="AU45" s="599"/>
      <c r="AV45" s="599"/>
      <c r="AW45" s="599"/>
      <c r="AX45" s="600"/>
      <c r="AY45" s="598">
        <f>SUM(AY43:BP43)</f>
        <v>257</v>
      </c>
      <c r="AZ45" s="599"/>
      <c r="BA45" s="599"/>
      <c r="BB45" s="599"/>
      <c r="BC45" s="599"/>
      <c r="BD45" s="599"/>
      <c r="BE45" s="599"/>
      <c r="BF45" s="599"/>
      <c r="BG45" s="599"/>
      <c r="BH45" s="599"/>
      <c r="BI45" s="599"/>
      <c r="BJ45" s="599"/>
      <c r="BK45" s="599"/>
      <c r="BL45" s="599"/>
      <c r="BM45" s="599"/>
      <c r="BN45" s="599"/>
      <c r="BO45" s="599"/>
      <c r="BP45" s="600"/>
      <c r="BQ45" s="598">
        <f>SUM(BQ43:CH43)</f>
        <v>342</v>
      </c>
      <c r="BR45" s="540"/>
      <c r="BS45" s="540"/>
      <c r="BT45" s="540"/>
      <c r="BU45" s="540"/>
      <c r="BV45" s="540"/>
      <c r="BW45" s="540"/>
      <c r="BX45" s="540"/>
      <c r="BY45" s="540"/>
      <c r="BZ45" s="540"/>
      <c r="CA45" s="540"/>
      <c r="CB45" s="540"/>
      <c r="CC45" s="540"/>
      <c r="CD45" s="540"/>
      <c r="CE45" s="540"/>
      <c r="CF45" s="540"/>
      <c r="CG45" s="540"/>
      <c r="CH45" s="540"/>
      <c r="CI45" s="601">
        <f>SUM(CI43:DE43)</f>
        <v>525</v>
      </c>
      <c r="CJ45" s="602"/>
      <c r="CK45" s="602"/>
      <c r="CL45" s="602"/>
      <c r="CM45" s="602"/>
      <c r="CN45" s="602"/>
      <c r="CO45" s="602"/>
      <c r="CP45" s="602"/>
      <c r="CQ45" s="602"/>
      <c r="CR45" s="602"/>
      <c r="CS45" s="602"/>
      <c r="CT45" s="602"/>
      <c r="CU45" s="602"/>
      <c r="CV45" s="602"/>
      <c r="CW45" s="602"/>
      <c r="CX45" s="602"/>
      <c r="CY45" s="602"/>
      <c r="CZ45" s="602"/>
      <c r="DA45" s="602"/>
      <c r="DB45" s="602"/>
      <c r="DC45" s="602"/>
      <c r="DD45" s="602"/>
      <c r="DE45" s="603"/>
      <c r="DF45" s="601">
        <f>SUM(DF43:EC43)</f>
        <v>715</v>
      </c>
      <c r="DG45" s="602"/>
      <c r="DH45" s="602"/>
      <c r="DI45" s="602"/>
      <c r="DJ45" s="602"/>
      <c r="DK45" s="602"/>
      <c r="DL45" s="602"/>
      <c r="DM45" s="602"/>
      <c r="DN45" s="602"/>
      <c r="DO45" s="602"/>
      <c r="DP45" s="602"/>
      <c r="DQ45" s="602"/>
      <c r="DR45" s="602"/>
      <c r="DS45" s="602"/>
      <c r="DT45" s="602"/>
      <c r="DU45" s="602"/>
      <c r="DV45" s="602"/>
      <c r="DW45" s="602"/>
      <c r="DX45" s="602"/>
      <c r="DY45" s="602"/>
      <c r="DZ45" s="602"/>
      <c r="EA45" s="602"/>
      <c r="EB45" s="602"/>
      <c r="EC45" s="603"/>
    </row>
    <row r="46" spans="1:133" ht="13.5" thickBot="1">
      <c r="A46" s="249" t="s">
        <v>486</v>
      </c>
      <c r="B46" s="247"/>
      <c r="C46" s="207"/>
      <c r="D46" s="584">
        <f>SUM(D45:EC45)</f>
        <v>3114</v>
      </c>
      <c r="E46" s="587"/>
      <c r="F46" s="587"/>
      <c r="G46" s="587"/>
      <c r="H46" s="587"/>
      <c r="I46" s="587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87"/>
      <c r="U46" s="587"/>
      <c r="V46" s="587"/>
      <c r="W46" s="587"/>
      <c r="X46" s="587"/>
      <c r="Y46" s="587"/>
      <c r="Z46" s="587"/>
      <c r="AA46" s="587"/>
      <c r="AB46" s="587"/>
      <c r="AC46" s="587"/>
      <c r="AD46" s="587"/>
      <c r="AE46" s="587"/>
      <c r="AF46" s="587"/>
      <c r="AG46" s="587"/>
      <c r="AH46" s="587"/>
      <c r="AI46" s="587"/>
      <c r="AJ46" s="587"/>
      <c r="AK46" s="587"/>
      <c r="AL46" s="587"/>
      <c r="AM46" s="587"/>
      <c r="AN46" s="587"/>
      <c r="AO46" s="587"/>
      <c r="AP46" s="587"/>
      <c r="AQ46" s="587"/>
      <c r="AR46" s="587"/>
      <c r="AS46" s="587"/>
      <c r="AT46" s="587"/>
      <c r="AU46" s="587"/>
      <c r="AV46" s="587"/>
      <c r="AW46" s="587"/>
      <c r="AX46" s="587"/>
      <c r="AY46" s="587"/>
      <c r="AZ46" s="587"/>
      <c r="BA46" s="587"/>
      <c r="BB46" s="587"/>
      <c r="BC46" s="587"/>
      <c r="BD46" s="587"/>
      <c r="BE46" s="587"/>
      <c r="BF46" s="587"/>
      <c r="BG46" s="587"/>
      <c r="BH46" s="587"/>
      <c r="BI46" s="587"/>
      <c r="BJ46" s="587"/>
      <c r="BK46" s="587"/>
      <c r="BL46" s="587"/>
      <c r="BM46" s="587"/>
      <c r="BN46" s="587"/>
      <c r="BO46" s="587"/>
      <c r="BP46" s="587"/>
      <c r="BQ46" s="587"/>
      <c r="BR46" s="587"/>
      <c r="BS46" s="587"/>
      <c r="BT46" s="587"/>
      <c r="BU46" s="587"/>
      <c r="BV46" s="587"/>
      <c r="BW46" s="587"/>
      <c r="BX46" s="587"/>
      <c r="BY46" s="587"/>
      <c r="BZ46" s="587"/>
      <c r="CA46" s="587"/>
      <c r="CB46" s="587"/>
      <c r="CC46" s="587"/>
      <c r="CD46" s="587"/>
      <c r="CE46" s="587"/>
      <c r="CF46" s="587"/>
      <c r="CG46" s="587"/>
      <c r="CH46" s="587"/>
      <c r="CI46" s="587"/>
      <c r="CJ46" s="587"/>
      <c r="CK46" s="587"/>
      <c r="CL46" s="587"/>
      <c r="CM46" s="587"/>
      <c r="CN46" s="587"/>
      <c r="CO46" s="587"/>
      <c r="CP46" s="587"/>
      <c r="CQ46" s="587"/>
      <c r="CR46" s="587"/>
      <c r="CS46" s="587"/>
      <c r="CT46" s="587"/>
      <c r="CU46" s="587"/>
      <c r="CV46" s="587"/>
      <c r="CW46" s="587"/>
      <c r="CX46" s="587"/>
      <c r="CY46" s="587"/>
      <c r="CZ46" s="587"/>
      <c r="DA46" s="587"/>
      <c r="DB46" s="587"/>
      <c r="DC46" s="587"/>
      <c r="DD46" s="587"/>
      <c r="DE46" s="587"/>
      <c r="DF46" s="587"/>
      <c r="DG46" s="587"/>
      <c r="DH46" s="587"/>
      <c r="DI46" s="587"/>
      <c r="DJ46" s="587"/>
      <c r="DK46" s="587"/>
      <c r="DL46" s="587"/>
      <c r="DM46" s="587"/>
      <c r="DN46" s="587"/>
      <c r="DO46" s="587"/>
      <c r="DP46" s="587"/>
      <c r="DQ46" s="587"/>
      <c r="DR46" s="587"/>
      <c r="DS46" s="587"/>
      <c r="DT46" s="587"/>
      <c r="DU46" s="587"/>
      <c r="DV46" s="587"/>
      <c r="DW46" s="587"/>
      <c r="DX46" s="587"/>
      <c r="DY46" s="587"/>
      <c r="DZ46" s="587"/>
      <c r="EA46" s="587"/>
      <c r="EB46" s="587"/>
      <c r="EC46" s="588"/>
    </row>
  </sheetData>
  <mergeCells count="15">
    <mergeCell ref="D46:EC46"/>
    <mergeCell ref="D7:AA7"/>
    <mergeCell ref="D2:CH3"/>
    <mergeCell ref="D4:CH4"/>
    <mergeCell ref="AB7:AX7"/>
    <mergeCell ref="AY7:BP7"/>
    <mergeCell ref="BQ7:CH7"/>
    <mergeCell ref="CI7:DE7"/>
    <mergeCell ref="DF7:EC7"/>
    <mergeCell ref="D45:AA45"/>
    <mergeCell ref="AB45:AX45"/>
    <mergeCell ref="AY45:BP45"/>
    <mergeCell ref="BQ45:CH45"/>
    <mergeCell ref="CI45:DE45"/>
    <mergeCell ref="DF45:EC4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K46"/>
  <sheetViews>
    <sheetView workbookViewId="0">
      <pane ySplit="9" topLeftCell="A34" activePane="bottomLeft" state="frozen"/>
      <selection pane="bottomLeft" activeCell="AE34" sqref="AE34"/>
    </sheetView>
  </sheetViews>
  <sheetFormatPr defaultRowHeight="12.75"/>
  <cols>
    <col min="2" max="2" width="15.5703125" bestFit="1" customWidth="1"/>
    <col min="3" max="3" width="6.28515625" bestFit="1" customWidth="1"/>
    <col min="4" max="4" width="3" customWidth="1"/>
    <col min="5" max="23" width="2.85546875" bestFit="1" customWidth="1"/>
    <col min="24" max="24" width="3" bestFit="1" customWidth="1"/>
    <col min="25" max="25" width="3.28515625" bestFit="1" customWidth="1"/>
    <col min="26" max="30" width="3" bestFit="1" customWidth="1"/>
    <col min="31" max="31" width="3.28515625" bestFit="1" customWidth="1"/>
    <col min="32" max="93" width="3" bestFit="1" customWidth="1"/>
    <col min="94" max="94" width="4" bestFit="1" customWidth="1"/>
    <col min="95" max="109" width="3" bestFit="1" customWidth="1"/>
    <col min="110" max="114" width="3.28515625" bestFit="1" customWidth="1"/>
  </cols>
  <sheetData>
    <row r="1" spans="1:114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14" ht="13.7" customHeight="1">
      <c r="D2" s="531" t="s">
        <v>47</v>
      </c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532"/>
      <c r="BP2" s="532"/>
      <c r="BQ2" s="532"/>
      <c r="BR2" s="532"/>
      <c r="BS2" s="532"/>
      <c r="BT2" s="532"/>
      <c r="BU2" s="532"/>
      <c r="BV2" s="532"/>
      <c r="BW2" s="532"/>
      <c r="BX2" s="532"/>
      <c r="BY2" s="532"/>
      <c r="BZ2" s="532"/>
      <c r="CA2" s="532"/>
      <c r="CB2" s="532"/>
      <c r="CC2" s="532"/>
      <c r="CD2" s="532"/>
      <c r="CE2" s="532"/>
      <c r="CF2" s="532"/>
      <c r="CG2" s="532"/>
      <c r="CH2" s="542"/>
    </row>
    <row r="3" spans="1:114" ht="13.7" customHeight="1">
      <c r="D3" s="531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2"/>
      <c r="BR3" s="532"/>
      <c r="BS3" s="532"/>
      <c r="BT3" s="532"/>
      <c r="BU3" s="532"/>
      <c r="BV3" s="532"/>
      <c r="BW3" s="532"/>
      <c r="BX3" s="532"/>
      <c r="BY3" s="532"/>
      <c r="BZ3" s="532"/>
      <c r="CA3" s="532"/>
      <c r="CB3" s="532"/>
      <c r="CC3" s="532"/>
      <c r="CD3" s="532"/>
      <c r="CE3" s="532"/>
      <c r="CF3" s="532"/>
      <c r="CG3" s="532"/>
      <c r="CH3" s="542"/>
    </row>
    <row r="4" spans="1:114">
      <c r="D4" s="574" t="s">
        <v>485</v>
      </c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575"/>
      <c r="AT4" s="575"/>
      <c r="AU4" s="575"/>
      <c r="AV4" s="575"/>
      <c r="AW4" s="575"/>
      <c r="AX4" s="575"/>
      <c r="AY4" s="575"/>
      <c r="AZ4" s="575"/>
      <c r="BA4" s="575"/>
      <c r="BB4" s="575"/>
      <c r="BC4" s="575"/>
      <c r="BD4" s="575"/>
      <c r="BE4" s="575"/>
      <c r="BF4" s="575"/>
      <c r="BG4" s="575"/>
      <c r="BH4" s="575"/>
      <c r="BI4" s="575"/>
      <c r="BJ4" s="575"/>
      <c r="BK4" s="575"/>
      <c r="BL4" s="575"/>
      <c r="BM4" s="575"/>
      <c r="BN4" s="575"/>
      <c r="BO4" s="575"/>
      <c r="BP4" s="575"/>
      <c r="BQ4" s="575"/>
      <c r="BR4" s="575"/>
      <c r="BS4" s="575"/>
      <c r="BT4" s="575"/>
      <c r="BU4" s="575"/>
      <c r="BV4" s="575"/>
      <c r="BW4" s="575"/>
      <c r="BX4" s="575"/>
      <c r="BY4" s="575"/>
      <c r="BZ4" s="575"/>
      <c r="CA4" s="575"/>
      <c r="CB4" s="575"/>
      <c r="CC4" s="575"/>
      <c r="CD4" s="575"/>
      <c r="CE4" s="575"/>
      <c r="CF4" s="575"/>
      <c r="CG4" s="575"/>
      <c r="CH4" s="576"/>
    </row>
    <row r="5" spans="1:114" ht="13.5" thickBot="1">
      <c r="D5" s="77" t="s">
        <v>48</v>
      </c>
      <c r="E5" s="78"/>
      <c r="F5" s="79"/>
      <c r="G5" s="65"/>
      <c r="H5" s="79"/>
      <c r="I5" s="79"/>
      <c r="J5" s="273"/>
      <c r="K5" s="273"/>
      <c r="L5" s="273"/>
      <c r="M5" s="65"/>
      <c r="N5" s="65"/>
      <c r="O5" s="79"/>
      <c r="P5" s="79"/>
      <c r="Q5" s="273"/>
      <c r="R5" s="273"/>
      <c r="S5" s="27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14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14" ht="13.5" thickBot="1">
      <c r="D7" s="595" t="s">
        <v>523</v>
      </c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1"/>
      <c r="W7" s="609" t="s">
        <v>560</v>
      </c>
      <c r="X7" s="610"/>
      <c r="Y7" s="610"/>
      <c r="Z7" s="610"/>
      <c r="AA7" s="610"/>
      <c r="AB7" s="610"/>
      <c r="AC7" s="610"/>
      <c r="AD7" s="610"/>
      <c r="AE7" s="610"/>
      <c r="AF7" s="610"/>
      <c r="AG7" s="610"/>
      <c r="AH7" s="610"/>
      <c r="AI7" s="610"/>
      <c r="AJ7" s="610"/>
      <c r="AK7" s="610"/>
      <c r="AL7" s="610"/>
      <c r="AM7" s="610"/>
      <c r="AN7" s="610"/>
      <c r="AO7" s="610"/>
      <c r="AP7" s="610"/>
      <c r="AQ7" s="610"/>
      <c r="AR7" s="610"/>
      <c r="AS7" s="610"/>
      <c r="AT7" s="611"/>
      <c r="AU7" s="609" t="s">
        <v>595</v>
      </c>
      <c r="AV7" s="612"/>
      <c r="AW7" s="612"/>
      <c r="AX7" s="612"/>
      <c r="AY7" s="612"/>
      <c r="AZ7" s="612"/>
      <c r="BA7" s="612"/>
      <c r="BB7" s="612"/>
      <c r="BC7" s="612"/>
      <c r="BD7" s="612"/>
      <c r="BE7" s="612"/>
      <c r="BF7" s="612"/>
      <c r="BG7" s="612"/>
      <c r="BH7" s="612"/>
      <c r="BI7" s="612"/>
      <c r="BJ7" s="612"/>
      <c r="BK7" s="612"/>
      <c r="BL7" s="612"/>
      <c r="BM7" s="612"/>
      <c r="BN7" s="612"/>
      <c r="BO7" s="612"/>
      <c r="BP7" s="612"/>
      <c r="BQ7" s="612"/>
      <c r="BR7" s="613"/>
      <c r="BS7" s="609" t="s">
        <v>633</v>
      </c>
      <c r="BT7" s="612"/>
      <c r="BU7" s="612"/>
      <c r="BV7" s="612"/>
      <c r="BW7" s="612"/>
      <c r="BX7" s="612"/>
      <c r="BY7" s="612"/>
      <c r="BZ7" s="612"/>
      <c r="CA7" s="612"/>
      <c r="CB7" s="612"/>
      <c r="CC7" s="612"/>
      <c r="CD7" s="612"/>
      <c r="CE7" s="612"/>
      <c r="CF7" s="612"/>
      <c r="CG7" s="612"/>
      <c r="CH7" s="612"/>
      <c r="CI7" s="612"/>
      <c r="CJ7" s="612"/>
      <c r="CK7" s="612"/>
      <c r="CL7" s="612"/>
      <c r="CM7" s="612"/>
      <c r="CN7" s="612"/>
      <c r="CO7" s="612"/>
      <c r="CP7" s="613"/>
      <c r="CQ7" s="609" t="s">
        <v>665</v>
      </c>
      <c r="CR7" s="612"/>
      <c r="CS7" s="612"/>
      <c r="CT7" s="612"/>
      <c r="CU7" s="612"/>
      <c r="CV7" s="612"/>
      <c r="CW7" s="612"/>
      <c r="CX7" s="612"/>
      <c r="CY7" s="612"/>
      <c r="CZ7" s="612"/>
      <c r="DA7" s="612"/>
      <c r="DB7" s="612"/>
      <c r="DC7" s="612"/>
      <c r="DD7" s="612"/>
      <c r="DE7" s="612"/>
      <c r="DF7" s="612"/>
      <c r="DG7" s="612"/>
      <c r="DH7" s="612"/>
      <c r="DI7" s="612"/>
      <c r="DJ7" s="613"/>
    </row>
    <row r="8" spans="1:114" ht="72">
      <c r="A8" s="30"/>
      <c r="B8" s="62"/>
      <c r="C8" s="268"/>
      <c r="D8" s="73" t="s">
        <v>488</v>
      </c>
      <c r="E8" s="72" t="s">
        <v>489</v>
      </c>
      <c r="F8" s="72" t="s">
        <v>490</v>
      </c>
      <c r="G8" s="72" t="s">
        <v>491</v>
      </c>
      <c r="H8" s="72" t="s">
        <v>492</v>
      </c>
      <c r="I8" s="72" t="s">
        <v>493</v>
      </c>
      <c r="J8" s="72" t="s">
        <v>494</v>
      </c>
      <c r="K8" s="72" t="s">
        <v>495</v>
      </c>
      <c r="L8" s="72" t="s">
        <v>496</v>
      </c>
      <c r="M8" s="72" t="s">
        <v>497</v>
      </c>
      <c r="N8" s="72" t="s">
        <v>498</v>
      </c>
      <c r="O8" s="72" t="s">
        <v>499</v>
      </c>
      <c r="P8" s="72" t="s">
        <v>500</v>
      </c>
      <c r="Q8" s="72" t="s">
        <v>501</v>
      </c>
      <c r="R8" s="72" t="s">
        <v>502</v>
      </c>
      <c r="S8" s="72" t="s">
        <v>503</v>
      </c>
      <c r="T8" s="72" t="s">
        <v>504</v>
      </c>
      <c r="U8" s="72" t="s">
        <v>505</v>
      </c>
      <c r="V8" s="284" t="s">
        <v>506</v>
      </c>
      <c r="W8" s="286" t="s">
        <v>524</v>
      </c>
      <c r="X8" s="287" t="s">
        <v>525</v>
      </c>
      <c r="Y8" s="287" t="s">
        <v>526</v>
      </c>
      <c r="Z8" s="288" t="s">
        <v>527</v>
      </c>
      <c r="AA8" s="288" t="s">
        <v>528</v>
      </c>
      <c r="AB8" s="287" t="s">
        <v>529</v>
      </c>
      <c r="AC8" s="288" t="s">
        <v>530</v>
      </c>
      <c r="AD8" s="287" t="s">
        <v>531</v>
      </c>
      <c r="AE8" s="288" t="s">
        <v>532</v>
      </c>
      <c r="AF8" s="288" t="s">
        <v>533</v>
      </c>
      <c r="AG8" s="287" t="s">
        <v>534</v>
      </c>
      <c r="AH8" s="288" t="s">
        <v>535</v>
      </c>
      <c r="AI8" s="288" t="s">
        <v>536</v>
      </c>
      <c r="AJ8" s="287" t="s">
        <v>537</v>
      </c>
      <c r="AK8" s="288" t="s">
        <v>538</v>
      </c>
      <c r="AL8" s="288" t="s">
        <v>539</v>
      </c>
      <c r="AM8" s="288" t="s">
        <v>540</v>
      </c>
      <c r="AN8" s="287" t="s">
        <v>541</v>
      </c>
      <c r="AO8" s="288" t="s">
        <v>542</v>
      </c>
      <c r="AP8" s="288" t="s">
        <v>543</v>
      </c>
      <c r="AQ8" s="287" t="s">
        <v>544</v>
      </c>
      <c r="AR8" s="288" t="s">
        <v>545</v>
      </c>
      <c r="AS8" s="288" t="s">
        <v>546</v>
      </c>
      <c r="AT8" s="290" t="s">
        <v>547</v>
      </c>
      <c r="AU8" s="292" t="s">
        <v>561</v>
      </c>
      <c r="AV8" s="293" t="s">
        <v>562</v>
      </c>
      <c r="AW8" s="293" t="s">
        <v>563</v>
      </c>
      <c r="AX8" s="293" t="s">
        <v>564</v>
      </c>
      <c r="AY8" s="293" t="s">
        <v>565</v>
      </c>
      <c r="AZ8" s="293" t="s">
        <v>566</v>
      </c>
      <c r="BA8" s="293" t="s">
        <v>567</v>
      </c>
      <c r="BB8" s="293" t="s">
        <v>568</v>
      </c>
      <c r="BC8" s="293" t="s">
        <v>569</v>
      </c>
      <c r="BD8" s="293" t="s">
        <v>570</v>
      </c>
      <c r="BE8" s="293" t="s">
        <v>345</v>
      </c>
      <c r="BF8" s="293" t="s">
        <v>345</v>
      </c>
      <c r="BG8" s="293" t="s">
        <v>571</v>
      </c>
      <c r="BH8" s="293" t="s">
        <v>572</v>
      </c>
      <c r="BI8" s="293" t="s">
        <v>573</v>
      </c>
      <c r="BJ8" s="293" t="s">
        <v>574</v>
      </c>
      <c r="BK8" s="293" t="s">
        <v>575</v>
      </c>
      <c r="BL8" s="293" t="s">
        <v>576</v>
      </c>
      <c r="BM8" s="293" t="s">
        <v>577</v>
      </c>
      <c r="BN8" s="293" t="s">
        <v>578</v>
      </c>
      <c r="BO8" s="293" t="s">
        <v>579</v>
      </c>
      <c r="BP8" s="293" t="s">
        <v>580</v>
      </c>
      <c r="BQ8" s="293" t="s">
        <v>451</v>
      </c>
      <c r="BR8" s="295" t="s">
        <v>581</v>
      </c>
      <c r="BS8" s="297" t="s">
        <v>596</v>
      </c>
      <c r="BT8" s="287" t="s">
        <v>597</v>
      </c>
      <c r="BU8" s="288" t="s">
        <v>598</v>
      </c>
      <c r="BV8" s="288" t="s">
        <v>188</v>
      </c>
      <c r="BW8" s="287" t="s">
        <v>599</v>
      </c>
      <c r="BX8" s="288" t="s">
        <v>600</v>
      </c>
      <c r="BY8" s="287" t="s">
        <v>601</v>
      </c>
      <c r="BZ8" s="288" t="s">
        <v>602</v>
      </c>
      <c r="CA8" s="288" t="s">
        <v>603</v>
      </c>
      <c r="CB8" s="287" t="s">
        <v>604</v>
      </c>
      <c r="CC8" s="288" t="s">
        <v>605</v>
      </c>
      <c r="CD8" s="288" t="s">
        <v>606</v>
      </c>
      <c r="CE8" s="287" t="s">
        <v>607</v>
      </c>
      <c r="CF8" s="288" t="s">
        <v>608</v>
      </c>
      <c r="CG8" s="288" t="s">
        <v>609</v>
      </c>
      <c r="CH8" s="288" t="s">
        <v>610</v>
      </c>
      <c r="CI8" s="287" t="s">
        <v>611</v>
      </c>
      <c r="CJ8" s="288" t="s">
        <v>612</v>
      </c>
      <c r="CK8" s="288" t="s">
        <v>613</v>
      </c>
      <c r="CL8" s="287" t="s">
        <v>614</v>
      </c>
      <c r="CM8" s="288" t="s">
        <v>615</v>
      </c>
      <c r="CN8" s="288" t="s">
        <v>616</v>
      </c>
      <c r="CO8" s="288" t="s">
        <v>617</v>
      </c>
      <c r="CP8" s="290" t="s">
        <v>618</v>
      </c>
      <c r="CQ8" s="301" t="s">
        <v>634</v>
      </c>
      <c r="CR8" s="302" t="s">
        <v>635</v>
      </c>
      <c r="CS8" s="302" t="s">
        <v>636</v>
      </c>
      <c r="CT8" s="302" t="s">
        <v>384</v>
      </c>
      <c r="CU8" s="302" t="s">
        <v>637</v>
      </c>
      <c r="CV8" s="302" t="s">
        <v>602</v>
      </c>
      <c r="CW8" s="302" t="s">
        <v>638</v>
      </c>
      <c r="CX8" s="302" t="s">
        <v>639</v>
      </c>
      <c r="CY8" s="302" t="s">
        <v>640</v>
      </c>
      <c r="CZ8" s="302" t="s">
        <v>641</v>
      </c>
      <c r="DA8" s="302" t="s">
        <v>642</v>
      </c>
      <c r="DB8" s="302" t="s">
        <v>643</v>
      </c>
      <c r="DC8" s="302" t="s">
        <v>644</v>
      </c>
      <c r="DD8" s="302" t="s">
        <v>645</v>
      </c>
      <c r="DE8" s="303" t="s">
        <v>664</v>
      </c>
      <c r="DF8" s="302" t="s">
        <v>646</v>
      </c>
      <c r="DG8" s="302" t="s">
        <v>647</v>
      </c>
      <c r="DH8" s="302" t="s">
        <v>648</v>
      </c>
      <c r="DI8" s="302" t="s">
        <v>649</v>
      </c>
      <c r="DJ8" s="304" t="s">
        <v>650</v>
      </c>
    </row>
    <row r="9" spans="1:114" ht="75" thickBot="1">
      <c r="A9" s="81" t="s">
        <v>1</v>
      </c>
      <c r="B9" s="82" t="s">
        <v>246</v>
      </c>
      <c r="C9" s="269" t="s">
        <v>3</v>
      </c>
      <c r="D9" s="73" t="s">
        <v>507</v>
      </c>
      <c r="E9" s="72" t="s">
        <v>322</v>
      </c>
      <c r="F9" s="72" t="s">
        <v>508</v>
      </c>
      <c r="G9" s="72" t="s">
        <v>509</v>
      </c>
      <c r="H9" s="72" t="s">
        <v>510</v>
      </c>
      <c r="I9" s="72" t="s">
        <v>342</v>
      </c>
      <c r="J9" s="72" t="s">
        <v>511</v>
      </c>
      <c r="K9" s="72" t="s">
        <v>512</v>
      </c>
      <c r="L9" s="72" t="s">
        <v>513</v>
      </c>
      <c r="M9" s="72" t="s">
        <v>514</v>
      </c>
      <c r="N9" s="72" t="s">
        <v>515</v>
      </c>
      <c r="O9" s="72" t="s">
        <v>516</v>
      </c>
      <c r="P9" s="72" t="s">
        <v>513</v>
      </c>
      <c r="Q9" s="72" t="s">
        <v>517</v>
      </c>
      <c r="R9" s="72" t="s">
        <v>518</v>
      </c>
      <c r="S9" s="72" t="s">
        <v>519</v>
      </c>
      <c r="T9" s="72" t="s">
        <v>520</v>
      </c>
      <c r="U9" s="72" t="s">
        <v>521</v>
      </c>
      <c r="V9" s="284" t="s">
        <v>522</v>
      </c>
      <c r="W9" s="280" t="s">
        <v>548</v>
      </c>
      <c r="X9" s="283" t="s">
        <v>549</v>
      </c>
      <c r="Y9" s="283" t="s">
        <v>550</v>
      </c>
      <c r="Z9" s="282" t="s">
        <v>408</v>
      </c>
      <c r="AA9" s="282" t="s">
        <v>334</v>
      </c>
      <c r="AB9" s="283" t="s">
        <v>199</v>
      </c>
      <c r="AC9" s="282" t="s">
        <v>513</v>
      </c>
      <c r="AD9" s="283" t="s">
        <v>398</v>
      </c>
      <c r="AE9" s="282" t="s">
        <v>551</v>
      </c>
      <c r="AF9" s="282" t="s">
        <v>552</v>
      </c>
      <c r="AG9" s="283" t="s">
        <v>553</v>
      </c>
      <c r="AH9" s="282" t="s">
        <v>334</v>
      </c>
      <c r="AI9" s="282" t="s">
        <v>333</v>
      </c>
      <c r="AJ9" s="283" t="s">
        <v>512</v>
      </c>
      <c r="AK9" s="282" t="s">
        <v>554</v>
      </c>
      <c r="AL9" s="282" t="s">
        <v>398</v>
      </c>
      <c r="AM9" s="282" t="s">
        <v>555</v>
      </c>
      <c r="AN9" s="283" t="s">
        <v>556</v>
      </c>
      <c r="AO9" s="282" t="s">
        <v>557</v>
      </c>
      <c r="AP9" s="282" t="s">
        <v>339</v>
      </c>
      <c r="AQ9" s="283" t="s">
        <v>338</v>
      </c>
      <c r="AR9" s="282" t="s">
        <v>551</v>
      </c>
      <c r="AS9" s="282" t="s">
        <v>558</v>
      </c>
      <c r="AT9" s="291" t="s">
        <v>559</v>
      </c>
      <c r="AU9" s="294" t="s">
        <v>582</v>
      </c>
      <c r="AV9" s="289" t="s">
        <v>114</v>
      </c>
      <c r="AW9" s="289" t="s">
        <v>583</v>
      </c>
      <c r="AX9" s="289" t="s">
        <v>115</v>
      </c>
      <c r="AY9" s="289" t="s">
        <v>584</v>
      </c>
      <c r="AZ9" s="289" t="s">
        <v>158</v>
      </c>
      <c r="BA9" s="289" t="s">
        <v>148</v>
      </c>
      <c r="BB9" s="289" t="s">
        <v>482</v>
      </c>
      <c r="BC9" s="289" t="s">
        <v>115</v>
      </c>
      <c r="BD9" s="289" t="s">
        <v>585</v>
      </c>
      <c r="BE9" s="289" t="s">
        <v>162</v>
      </c>
      <c r="BF9" s="289" t="s">
        <v>585</v>
      </c>
      <c r="BG9" s="289" t="s">
        <v>366</v>
      </c>
      <c r="BH9" s="289" t="s">
        <v>112</v>
      </c>
      <c r="BI9" s="289" t="s">
        <v>586</v>
      </c>
      <c r="BJ9" s="289" t="s">
        <v>587</v>
      </c>
      <c r="BK9" s="289" t="s">
        <v>588</v>
      </c>
      <c r="BL9" s="289" t="s">
        <v>589</v>
      </c>
      <c r="BM9" s="289" t="s">
        <v>590</v>
      </c>
      <c r="BN9" s="289" t="s">
        <v>591</v>
      </c>
      <c r="BO9" s="289" t="s">
        <v>592</v>
      </c>
      <c r="BP9" s="289" t="s">
        <v>593</v>
      </c>
      <c r="BQ9" s="289" t="s">
        <v>594</v>
      </c>
      <c r="BR9" s="296" t="s">
        <v>590</v>
      </c>
      <c r="BS9" s="281" t="s">
        <v>325</v>
      </c>
      <c r="BT9" s="283" t="s">
        <v>619</v>
      </c>
      <c r="BU9" s="282" t="s">
        <v>519</v>
      </c>
      <c r="BV9" s="282" t="s">
        <v>322</v>
      </c>
      <c r="BW9" s="283" t="s">
        <v>620</v>
      </c>
      <c r="BX9" s="282" t="s">
        <v>621</v>
      </c>
      <c r="BY9" s="283" t="s">
        <v>622</v>
      </c>
      <c r="BZ9" s="282" t="s">
        <v>322</v>
      </c>
      <c r="CA9" s="282" t="s">
        <v>549</v>
      </c>
      <c r="CB9" s="283" t="s">
        <v>623</v>
      </c>
      <c r="CC9" s="282" t="s">
        <v>556</v>
      </c>
      <c r="CD9" s="282" t="s">
        <v>399</v>
      </c>
      <c r="CE9" s="283" t="s">
        <v>624</v>
      </c>
      <c r="CF9" s="282" t="s">
        <v>333</v>
      </c>
      <c r="CG9" s="282" t="s">
        <v>556</v>
      </c>
      <c r="CH9" s="282" t="s">
        <v>554</v>
      </c>
      <c r="CI9" s="283" t="s">
        <v>625</v>
      </c>
      <c r="CJ9" s="282" t="s">
        <v>626</v>
      </c>
      <c r="CK9" s="282" t="s">
        <v>627</v>
      </c>
      <c r="CL9" s="283" t="s">
        <v>628</v>
      </c>
      <c r="CM9" s="282" t="s">
        <v>629</v>
      </c>
      <c r="CN9" s="282" t="s">
        <v>630</v>
      </c>
      <c r="CO9" s="282" t="s">
        <v>631</v>
      </c>
      <c r="CP9" s="291" t="s">
        <v>632</v>
      </c>
      <c r="CQ9" s="305" t="s">
        <v>651</v>
      </c>
      <c r="CR9" s="298" t="s">
        <v>652</v>
      </c>
      <c r="CS9" s="298" t="s">
        <v>653</v>
      </c>
      <c r="CT9" s="298" t="s">
        <v>549</v>
      </c>
      <c r="CU9" s="298" t="s">
        <v>654</v>
      </c>
      <c r="CV9" s="298" t="s">
        <v>522</v>
      </c>
      <c r="CW9" s="298" t="s">
        <v>407</v>
      </c>
      <c r="CX9" s="298" t="s">
        <v>655</v>
      </c>
      <c r="CY9" s="298" t="s">
        <v>656</v>
      </c>
      <c r="CZ9" s="298" t="s">
        <v>657</v>
      </c>
      <c r="DA9" s="298" t="s">
        <v>658</v>
      </c>
      <c r="DB9" s="298" t="s">
        <v>659</v>
      </c>
      <c r="DC9" s="298" t="s">
        <v>660</v>
      </c>
      <c r="DD9" s="298" t="s">
        <v>661</v>
      </c>
      <c r="DE9" s="298" t="s">
        <v>662</v>
      </c>
      <c r="DF9" s="298" t="s">
        <v>663</v>
      </c>
      <c r="DG9" s="298" t="s">
        <v>509</v>
      </c>
      <c r="DH9" s="298" t="s">
        <v>407</v>
      </c>
      <c r="DI9" s="298" t="s">
        <v>342</v>
      </c>
      <c r="DJ9" s="306" t="s">
        <v>328</v>
      </c>
    </row>
    <row r="10" spans="1:114" ht="12.4" customHeight="1">
      <c r="A10" s="48">
        <v>1</v>
      </c>
      <c r="B10" s="49" t="s">
        <v>14</v>
      </c>
      <c r="C10" s="260">
        <f>Votanti!D12</f>
        <v>568</v>
      </c>
      <c r="D10" s="270"/>
      <c r="E10" s="267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36"/>
      <c r="W10" s="235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36"/>
      <c r="AU10" s="235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36"/>
      <c r="BS10" s="235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"/>
      <c r="CJ10" s="25"/>
      <c r="CK10" s="25"/>
      <c r="CL10" s="25"/>
      <c r="CM10" s="25"/>
      <c r="CN10" s="25"/>
      <c r="CO10" s="25"/>
      <c r="CP10" s="299"/>
      <c r="CQ10" s="32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33"/>
    </row>
    <row r="11" spans="1:114" ht="12.4" customHeight="1">
      <c r="A11" s="26">
        <v>2</v>
      </c>
      <c r="B11" s="36" t="s">
        <v>14</v>
      </c>
      <c r="C11" s="261">
        <f>Votanti!D13</f>
        <v>645</v>
      </c>
      <c r="D11" s="235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36"/>
      <c r="W11" s="235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36"/>
      <c r="AU11" s="235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236"/>
      <c r="BS11" s="235"/>
      <c r="BT11" s="256"/>
      <c r="BU11" s="256"/>
      <c r="BV11" s="256"/>
      <c r="BW11" s="256"/>
      <c r="BX11" s="256"/>
      <c r="BY11" s="256"/>
      <c r="BZ11" s="256"/>
      <c r="CA11" s="256"/>
      <c r="CB11" s="256"/>
      <c r="CC11" s="256"/>
      <c r="CD11" s="256"/>
      <c r="CE11" s="256"/>
      <c r="CF11" s="256"/>
      <c r="CG11" s="256"/>
      <c r="CH11" s="256"/>
      <c r="CI11" s="25"/>
      <c r="CJ11" s="25"/>
      <c r="CK11" s="25"/>
      <c r="CL11" s="25"/>
      <c r="CM11" s="25"/>
      <c r="CN11" s="25"/>
      <c r="CO11" s="25"/>
      <c r="CP11" s="299"/>
      <c r="CQ11" s="32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33"/>
    </row>
    <row r="12" spans="1:114">
      <c r="A12" s="26">
        <v>3</v>
      </c>
      <c r="B12" s="36" t="s">
        <v>14</v>
      </c>
      <c r="C12" s="261">
        <f>Votanti!D14</f>
        <v>694</v>
      </c>
      <c r="D12" s="235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36"/>
      <c r="W12" s="235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577"/>
      <c r="AM12" s="577"/>
      <c r="AN12" s="256"/>
      <c r="AO12" s="256"/>
      <c r="AP12" s="256"/>
      <c r="AQ12" s="256"/>
      <c r="AR12" s="256"/>
      <c r="AS12" s="256"/>
      <c r="AT12" s="236"/>
      <c r="AU12" s="235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36"/>
      <c r="BS12" s="235"/>
      <c r="BT12" s="256"/>
      <c r="BU12" s="256"/>
      <c r="BV12" s="256"/>
      <c r="BW12" s="256"/>
      <c r="BX12" s="256"/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"/>
      <c r="CJ12" s="25"/>
      <c r="CK12" s="25"/>
      <c r="CL12" s="25"/>
      <c r="CM12" s="25"/>
      <c r="CN12" s="25"/>
      <c r="CO12" s="25"/>
      <c r="CP12" s="299"/>
      <c r="CQ12" s="32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33"/>
    </row>
    <row r="13" spans="1:114">
      <c r="A13" s="26">
        <v>4</v>
      </c>
      <c r="B13" s="36" t="s">
        <v>14</v>
      </c>
      <c r="C13" s="261">
        <f>Votanti!D15</f>
        <v>595</v>
      </c>
      <c r="D13" s="235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26"/>
      <c r="U13" s="226"/>
      <c r="V13" s="285"/>
      <c r="W13" s="257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56"/>
      <c r="AO13" s="256"/>
      <c r="AP13" s="256"/>
      <c r="AQ13" s="256"/>
      <c r="AR13" s="256"/>
      <c r="AS13" s="256"/>
      <c r="AT13" s="236"/>
      <c r="AU13" s="235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36"/>
      <c r="BS13" s="235"/>
      <c r="BT13" s="256"/>
      <c r="BU13" s="256"/>
      <c r="BV13" s="256"/>
      <c r="BW13" s="256"/>
      <c r="BX13" s="256"/>
      <c r="BY13" s="256"/>
      <c r="BZ13" s="256"/>
      <c r="CA13" s="256"/>
      <c r="CB13" s="256"/>
      <c r="CC13" s="256"/>
      <c r="CD13" s="256"/>
      <c r="CE13" s="256"/>
      <c r="CF13" s="256"/>
      <c r="CG13" s="256"/>
      <c r="CH13" s="256"/>
      <c r="CI13" s="25"/>
      <c r="CJ13" s="25"/>
      <c r="CK13" s="25"/>
      <c r="CL13" s="25"/>
      <c r="CM13" s="25"/>
      <c r="CN13" s="25"/>
      <c r="CO13" s="25"/>
      <c r="CP13" s="299"/>
      <c r="CQ13" s="32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33"/>
    </row>
    <row r="14" spans="1:114">
      <c r="A14" s="26">
        <v>5</v>
      </c>
      <c r="B14" s="36" t="s">
        <v>14</v>
      </c>
      <c r="C14" s="261">
        <f>Votanti!D16</f>
        <v>653</v>
      </c>
      <c r="D14" s="235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36"/>
      <c r="W14" s="235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36"/>
      <c r="AU14" s="235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36"/>
      <c r="BS14" s="235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"/>
      <c r="CJ14" s="25"/>
      <c r="CK14" s="25"/>
      <c r="CL14" s="25"/>
      <c r="CM14" s="25"/>
      <c r="CN14" s="25"/>
      <c r="CO14" s="25"/>
      <c r="CP14" s="299"/>
      <c r="CQ14" s="32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33"/>
    </row>
    <row r="15" spans="1:114">
      <c r="A15" s="26">
        <v>6</v>
      </c>
      <c r="B15" s="36" t="s">
        <v>14</v>
      </c>
      <c r="C15" s="261">
        <f>Votanti!D17</f>
        <v>590</v>
      </c>
      <c r="D15" s="235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36"/>
      <c r="W15" s="235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36"/>
      <c r="AU15" s="235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36"/>
      <c r="BS15" s="235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"/>
      <c r="CJ15" s="25"/>
      <c r="CK15" s="25"/>
      <c r="CL15" s="25"/>
      <c r="CM15" s="25"/>
      <c r="CN15" s="25"/>
      <c r="CO15" s="25"/>
      <c r="CP15" s="299"/>
      <c r="CQ15" s="32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33"/>
    </row>
    <row r="16" spans="1:114">
      <c r="A16" s="26">
        <v>7</v>
      </c>
      <c r="B16" s="36" t="s">
        <v>14</v>
      </c>
      <c r="C16" s="261">
        <f>Votanti!D18</f>
        <v>622</v>
      </c>
      <c r="D16" s="235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36"/>
      <c r="W16" s="235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36"/>
      <c r="AU16" s="235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36"/>
      <c r="BS16" s="235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"/>
      <c r="CJ16" s="25"/>
      <c r="CK16" s="25"/>
      <c r="CL16" s="25"/>
      <c r="CM16" s="25"/>
      <c r="CN16" s="25"/>
      <c r="CO16" s="25"/>
      <c r="CP16" s="299"/>
      <c r="CQ16" s="32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33"/>
    </row>
    <row r="17" spans="1:114">
      <c r="A17" s="26">
        <v>8</v>
      </c>
      <c r="B17" s="36" t="s">
        <v>45</v>
      </c>
      <c r="C17" s="261">
        <f>Votanti!D19</f>
        <v>595</v>
      </c>
      <c r="D17" s="235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36"/>
      <c r="W17" s="235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36"/>
      <c r="AU17" s="235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36"/>
      <c r="BS17" s="235"/>
      <c r="BT17" s="256"/>
      <c r="BU17" s="256"/>
      <c r="BV17" s="256"/>
      <c r="BW17" s="256"/>
      <c r="BX17" s="256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"/>
      <c r="CJ17" s="25"/>
      <c r="CK17" s="25"/>
      <c r="CL17" s="25"/>
      <c r="CM17" s="25"/>
      <c r="CN17" s="25"/>
      <c r="CO17" s="25"/>
      <c r="CP17" s="299"/>
      <c r="CQ17" s="32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33"/>
    </row>
    <row r="18" spans="1:114">
      <c r="A18" s="26">
        <v>9</v>
      </c>
      <c r="B18" s="36" t="s">
        <v>15</v>
      </c>
      <c r="C18" s="261">
        <f>Votanti!D20</f>
        <v>583</v>
      </c>
      <c r="D18" s="235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36"/>
      <c r="W18" s="235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36"/>
      <c r="AU18" s="235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36"/>
      <c r="BS18" s="235"/>
      <c r="BT18" s="256"/>
      <c r="BU18" s="256"/>
      <c r="BV18" s="256"/>
      <c r="BW18" s="256"/>
      <c r="BX18" s="256"/>
      <c r="BY18" s="256"/>
      <c r="BZ18" s="256"/>
      <c r="CA18" s="256"/>
      <c r="CB18" s="256"/>
      <c r="CC18" s="256"/>
      <c r="CD18" s="256"/>
      <c r="CE18" s="256"/>
      <c r="CF18" s="256"/>
      <c r="CG18" s="256"/>
      <c r="CH18" s="256"/>
      <c r="CI18" s="25"/>
      <c r="CJ18" s="25"/>
      <c r="CK18" s="25"/>
      <c r="CL18" s="25"/>
      <c r="CM18" s="25"/>
      <c r="CN18" s="25"/>
      <c r="CO18" s="25"/>
      <c r="CP18" s="299"/>
      <c r="CQ18" s="32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33"/>
    </row>
    <row r="19" spans="1:114">
      <c r="A19" s="26" t="s">
        <v>16</v>
      </c>
      <c r="B19" s="36" t="s">
        <v>15</v>
      </c>
      <c r="C19" s="261">
        <f>Votanti!D21</f>
        <v>613</v>
      </c>
      <c r="D19" s="235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36"/>
      <c r="W19" s="235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36"/>
      <c r="AU19" s="235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36"/>
      <c r="BS19" s="235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256"/>
      <c r="CE19" s="256"/>
      <c r="CF19" s="256"/>
      <c r="CG19" s="256"/>
      <c r="CH19" s="256"/>
      <c r="CI19" s="25"/>
      <c r="CJ19" s="25"/>
      <c r="CK19" s="25"/>
      <c r="CL19" s="25"/>
      <c r="CM19" s="25"/>
      <c r="CN19" s="25"/>
      <c r="CO19" s="25"/>
      <c r="CP19" s="299"/>
      <c r="CQ19" s="32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33"/>
    </row>
    <row r="20" spans="1:114">
      <c r="A20" s="26" t="s">
        <v>17</v>
      </c>
      <c r="B20" s="36" t="s">
        <v>15</v>
      </c>
      <c r="C20" s="261">
        <f>Votanti!D22</f>
        <v>681</v>
      </c>
      <c r="D20" s="235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36"/>
      <c r="W20" s="235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36"/>
      <c r="AU20" s="235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36"/>
      <c r="BS20" s="235"/>
      <c r="BT20" s="256"/>
      <c r="BU20" s="256"/>
      <c r="BV20" s="256"/>
      <c r="BW20" s="256"/>
      <c r="BX20" s="256"/>
      <c r="BY20" s="256"/>
      <c r="BZ20" s="256"/>
      <c r="CA20" s="256"/>
      <c r="CB20" s="256"/>
      <c r="CC20" s="256"/>
      <c r="CD20" s="256"/>
      <c r="CE20" s="256"/>
      <c r="CF20" s="256"/>
      <c r="CG20" s="256"/>
      <c r="CH20" s="256"/>
      <c r="CI20" s="25"/>
      <c r="CJ20" s="25"/>
      <c r="CK20" s="25"/>
      <c r="CL20" s="25"/>
      <c r="CM20" s="25"/>
      <c r="CN20" s="25"/>
      <c r="CO20" s="25"/>
      <c r="CP20" s="299"/>
      <c r="CQ20" s="32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33"/>
    </row>
    <row r="21" spans="1:114">
      <c r="A21" s="26" t="s">
        <v>18</v>
      </c>
      <c r="B21" s="36" t="s">
        <v>20</v>
      </c>
      <c r="C21" s="261">
        <f>Votanti!D23</f>
        <v>655</v>
      </c>
      <c r="D21" s="235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36"/>
      <c r="W21" s="235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36"/>
      <c r="AU21" s="235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36"/>
      <c r="BS21" s="235"/>
      <c r="BT21" s="256"/>
      <c r="BU21" s="256"/>
      <c r="BV21" s="256"/>
      <c r="BW21" s="256"/>
      <c r="BX21" s="256"/>
      <c r="BY21" s="256"/>
      <c r="BZ21" s="256"/>
      <c r="CA21" s="256"/>
      <c r="CB21" s="256"/>
      <c r="CC21" s="256"/>
      <c r="CD21" s="256"/>
      <c r="CE21" s="256"/>
      <c r="CF21" s="256"/>
      <c r="CG21" s="256"/>
      <c r="CH21" s="256"/>
      <c r="CI21" s="25"/>
      <c r="CJ21" s="25"/>
      <c r="CK21" s="25"/>
      <c r="CL21" s="25"/>
      <c r="CM21" s="25"/>
      <c r="CN21" s="25"/>
      <c r="CO21" s="25"/>
      <c r="CP21" s="299"/>
      <c r="CQ21" s="32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33"/>
    </row>
    <row r="22" spans="1:114">
      <c r="A22" s="26" t="s">
        <v>19</v>
      </c>
      <c r="B22" s="36" t="s">
        <v>20</v>
      </c>
      <c r="C22" s="261">
        <f>Votanti!D24</f>
        <v>620</v>
      </c>
      <c r="D22" s="235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36"/>
      <c r="W22" s="235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36"/>
      <c r="AU22" s="235"/>
      <c r="AV22" s="256"/>
      <c r="AW22" s="256"/>
      <c r="AX22" s="256"/>
      <c r="AY22" s="256"/>
      <c r="AZ22" s="256"/>
      <c r="BA22" s="256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  <c r="BO22" s="256"/>
      <c r="BP22" s="256"/>
      <c r="BQ22" s="256"/>
      <c r="BR22" s="236"/>
      <c r="BS22" s="235"/>
      <c r="BT22" s="256"/>
      <c r="BU22" s="256"/>
      <c r="BV22" s="256"/>
      <c r="BW22" s="256"/>
      <c r="BX22" s="256"/>
      <c r="BY22" s="256"/>
      <c r="BZ22" s="256"/>
      <c r="CA22" s="256"/>
      <c r="CB22" s="256"/>
      <c r="CC22" s="256"/>
      <c r="CD22" s="256"/>
      <c r="CE22" s="256"/>
      <c r="CF22" s="256"/>
      <c r="CG22" s="256"/>
      <c r="CH22" s="256"/>
      <c r="CI22" s="25"/>
      <c r="CJ22" s="25"/>
      <c r="CK22" s="25"/>
      <c r="CL22" s="25"/>
      <c r="CM22" s="25"/>
      <c r="CN22" s="25"/>
      <c r="CO22" s="25"/>
      <c r="CP22" s="299"/>
      <c r="CQ22" s="32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33"/>
    </row>
    <row r="23" spans="1:114">
      <c r="A23" s="26" t="s">
        <v>21</v>
      </c>
      <c r="B23" s="36" t="s">
        <v>20</v>
      </c>
      <c r="C23" s="261">
        <f>Votanti!D25</f>
        <v>729</v>
      </c>
      <c r="D23" s="235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36"/>
      <c r="W23" s="235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36"/>
      <c r="AU23" s="235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36"/>
      <c r="BS23" s="235"/>
      <c r="BT23" s="256"/>
      <c r="BU23" s="256"/>
      <c r="BV23" s="256"/>
      <c r="BW23" s="256"/>
      <c r="BX23" s="256"/>
      <c r="BY23" s="256"/>
      <c r="BZ23" s="256"/>
      <c r="CA23" s="256"/>
      <c r="CB23" s="256"/>
      <c r="CC23" s="256"/>
      <c r="CD23" s="256"/>
      <c r="CE23" s="256"/>
      <c r="CF23" s="256"/>
      <c r="CG23" s="256"/>
      <c r="CH23" s="256"/>
      <c r="CI23" s="25"/>
      <c r="CJ23" s="25"/>
      <c r="CK23" s="25"/>
      <c r="CL23" s="25"/>
      <c r="CM23" s="25"/>
      <c r="CN23" s="25"/>
      <c r="CO23" s="25"/>
      <c r="CP23" s="299"/>
      <c r="CQ23" s="32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33"/>
    </row>
    <row r="24" spans="1:114">
      <c r="A24" s="26" t="s">
        <v>22</v>
      </c>
      <c r="B24" s="36" t="s">
        <v>20</v>
      </c>
      <c r="C24" s="261">
        <f>Votanti!D26</f>
        <v>688</v>
      </c>
      <c r="D24" s="235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36"/>
      <c r="W24" s="235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36"/>
      <c r="AU24" s="235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56"/>
      <c r="BM24" s="256"/>
      <c r="BN24" s="256"/>
      <c r="BO24" s="256"/>
      <c r="BP24" s="256"/>
      <c r="BQ24" s="256"/>
      <c r="BR24" s="236"/>
      <c r="BS24" s="235"/>
      <c r="BT24" s="256"/>
      <c r="BU24" s="256"/>
      <c r="BV24" s="256"/>
      <c r="BW24" s="256"/>
      <c r="BX24" s="256"/>
      <c r="BY24" s="256"/>
      <c r="BZ24" s="256"/>
      <c r="CA24" s="256"/>
      <c r="CB24" s="256"/>
      <c r="CC24" s="256"/>
      <c r="CD24" s="256"/>
      <c r="CE24" s="256"/>
      <c r="CF24" s="256"/>
      <c r="CG24" s="256"/>
      <c r="CH24" s="256"/>
      <c r="CI24" s="25"/>
      <c r="CJ24" s="25"/>
      <c r="CK24" s="25"/>
      <c r="CL24" s="25"/>
      <c r="CM24" s="25"/>
      <c r="CN24" s="25"/>
      <c r="CO24" s="25"/>
      <c r="CP24" s="299"/>
      <c r="CQ24" s="32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33"/>
    </row>
    <row r="25" spans="1:114">
      <c r="A25" s="26" t="s">
        <v>23</v>
      </c>
      <c r="B25" s="36" t="s">
        <v>20</v>
      </c>
      <c r="C25" s="261">
        <f>Votanti!D27</f>
        <v>547</v>
      </c>
      <c r="D25" s="235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36"/>
      <c r="W25" s="235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36"/>
      <c r="AU25" s="235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  <c r="BO25" s="256"/>
      <c r="BP25" s="256"/>
      <c r="BQ25" s="256"/>
      <c r="BR25" s="236"/>
      <c r="BS25" s="235"/>
      <c r="BT25" s="256"/>
      <c r="BU25" s="256"/>
      <c r="BV25" s="256"/>
      <c r="BW25" s="256"/>
      <c r="BX25" s="256"/>
      <c r="BY25" s="256"/>
      <c r="BZ25" s="256"/>
      <c r="CA25" s="256"/>
      <c r="CB25" s="256"/>
      <c r="CC25" s="256"/>
      <c r="CD25" s="256"/>
      <c r="CE25" s="256"/>
      <c r="CF25" s="256"/>
      <c r="CG25" s="256"/>
      <c r="CH25" s="256"/>
      <c r="CI25" s="25"/>
      <c r="CJ25" s="25"/>
      <c r="CK25" s="25"/>
      <c r="CL25" s="25"/>
      <c r="CM25" s="25"/>
      <c r="CN25" s="25"/>
      <c r="CO25" s="25"/>
      <c r="CP25" s="299"/>
      <c r="CQ25" s="32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33"/>
    </row>
    <row r="26" spans="1:114">
      <c r="A26" s="26" t="s">
        <v>24</v>
      </c>
      <c r="B26" s="36" t="s">
        <v>20</v>
      </c>
      <c r="C26" s="261">
        <f>Votanti!D28</f>
        <v>585</v>
      </c>
      <c r="D26" s="235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36"/>
      <c r="W26" s="235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36"/>
      <c r="AU26" s="235"/>
      <c r="AV26" s="256"/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  <c r="BI26" s="256"/>
      <c r="BJ26" s="256"/>
      <c r="BK26" s="256"/>
      <c r="BL26" s="256"/>
      <c r="BM26" s="256"/>
      <c r="BN26" s="256"/>
      <c r="BO26" s="256"/>
      <c r="BP26" s="256"/>
      <c r="BQ26" s="256"/>
      <c r="BR26" s="236"/>
      <c r="BS26" s="235"/>
      <c r="BT26" s="256"/>
      <c r="BU26" s="256"/>
      <c r="BV26" s="256"/>
      <c r="BW26" s="256"/>
      <c r="BX26" s="256"/>
      <c r="BY26" s="256"/>
      <c r="BZ26" s="256"/>
      <c r="CA26" s="256"/>
      <c r="CB26" s="256"/>
      <c r="CC26" s="256"/>
      <c r="CD26" s="256"/>
      <c r="CE26" s="256"/>
      <c r="CF26" s="256"/>
      <c r="CG26" s="256"/>
      <c r="CH26" s="256"/>
      <c r="CI26" s="25"/>
      <c r="CJ26" s="25"/>
      <c r="CK26" s="25"/>
      <c r="CL26" s="25"/>
      <c r="CM26" s="25"/>
      <c r="CN26" s="25"/>
      <c r="CO26" s="25"/>
      <c r="CP26" s="299"/>
      <c r="CQ26" s="32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33"/>
    </row>
    <row r="27" spans="1:114">
      <c r="A27" s="26" t="s">
        <v>25</v>
      </c>
      <c r="B27" s="36" t="s">
        <v>46</v>
      </c>
      <c r="C27" s="261">
        <f>Votanti!D29</f>
        <v>562</v>
      </c>
      <c r="D27" s="235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36"/>
      <c r="W27" s="235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36"/>
      <c r="AU27" s="235"/>
      <c r="AV27" s="256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56"/>
      <c r="BM27" s="256"/>
      <c r="BN27" s="256"/>
      <c r="BO27" s="256"/>
      <c r="BP27" s="256"/>
      <c r="BQ27" s="256"/>
      <c r="BR27" s="236"/>
      <c r="BS27" s="235"/>
      <c r="BT27" s="256"/>
      <c r="BU27" s="256"/>
      <c r="BV27" s="256"/>
      <c r="BW27" s="256"/>
      <c r="BX27" s="256"/>
      <c r="BY27" s="256"/>
      <c r="BZ27" s="256"/>
      <c r="CA27" s="256"/>
      <c r="CB27" s="256"/>
      <c r="CC27" s="256"/>
      <c r="CD27" s="256"/>
      <c r="CE27" s="256"/>
      <c r="CF27" s="256"/>
      <c r="CG27" s="256"/>
      <c r="CH27" s="256"/>
      <c r="CI27" s="25"/>
      <c r="CJ27" s="25"/>
      <c r="CK27" s="25"/>
      <c r="CL27" s="25"/>
      <c r="CM27" s="25"/>
      <c r="CN27" s="25"/>
      <c r="CO27" s="25"/>
      <c r="CP27" s="299"/>
      <c r="CQ27" s="32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33"/>
    </row>
    <row r="28" spans="1:114">
      <c r="A28" s="26" t="s">
        <v>27</v>
      </c>
      <c r="B28" s="36" t="s">
        <v>26</v>
      </c>
      <c r="C28" s="261">
        <f>Votanti!D30</f>
        <v>570</v>
      </c>
      <c r="D28" s="235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36"/>
      <c r="W28" s="235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36"/>
      <c r="AU28" s="235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6"/>
      <c r="BG28" s="256"/>
      <c r="BH28" s="256"/>
      <c r="BI28" s="256"/>
      <c r="BJ28" s="256"/>
      <c r="BK28" s="256"/>
      <c r="BL28" s="256"/>
      <c r="BM28" s="256"/>
      <c r="BN28" s="256"/>
      <c r="BO28" s="256"/>
      <c r="BP28" s="256"/>
      <c r="BQ28" s="256"/>
      <c r="BR28" s="236"/>
      <c r="BS28" s="235"/>
      <c r="BT28" s="256"/>
      <c r="BU28" s="256"/>
      <c r="BV28" s="256"/>
      <c r="BW28" s="256"/>
      <c r="BX28" s="256"/>
      <c r="BY28" s="256"/>
      <c r="BZ28" s="256"/>
      <c r="CA28" s="256"/>
      <c r="CB28" s="256"/>
      <c r="CC28" s="256"/>
      <c r="CD28" s="256"/>
      <c r="CE28" s="256"/>
      <c r="CF28" s="256"/>
      <c r="CG28" s="256"/>
      <c r="CH28" s="256"/>
      <c r="CI28" s="25"/>
      <c r="CJ28" s="25"/>
      <c r="CK28" s="25"/>
      <c r="CL28" s="25"/>
      <c r="CM28" s="25"/>
      <c r="CN28" s="25"/>
      <c r="CO28" s="25"/>
      <c r="CP28" s="299"/>
      <c r="CQ28" s="32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33"/>
    </row>
    <row r="29" spans="1:114">
      <c r="A29" s="26" t="s">
        <v>28</v>
      </c>
      <c r="B29" s="36" t="s">
        <v>26</v>
      </c>
      <c r="C29" s="261">
        <f>Votanti!D31</f>
        <v>592</v>
      </c>
      <c r="D29" s="235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36"/>
      <c r="W29" s="235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36"/>
      <c r="AU29" s="235"/>
      <c r="AV29" s="256"/>
      <c r="AW29" s="256"/>
      <c r="AX29" s="256"/>
      <c r="AY29" s="256"/>
      <c r="AZ29" s="256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  <c r="BR29" s="236"/>
      <c r="BS29" s="235"/>
      <c r="BT29" s="256"/>
      <c r="BU29" s="256"/>
      <c r="BV29" s="256"/>
      <c r="BW29" s="256"/>
      <c r="BX29" s="256"/>
      <c r="BY29" s="256"/>
      <c r="BZ29" s="256"/>
      <c r="CA29" s="256"/>
      <c r="CB29" s="256"/>
      <c r="CC29" s="256"/>
      <c r="CD29" s="256"/>
      <c r="CE29" s="256"/>
      <c r="CF29" s="256"/>
      <c r="CG29" s="256"/>
      <c r="CH29" s="256"/>
      <c r="CI29" s="25"/>
      <c r="CJ29" s="25"/>
      <c r="CK29" s="25"/>
      <c r="CL29" s="25"/>
      <c r="CM29" s="25"/>
      <c r="CN29" s="25"/>
      <c r="CO29" s="25"/>
      <c r="CP29" s="299"/>
      <c r="CQ29" s="32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33"/>
    </row>
    <row r="30" spans="1:114">
      <c r="A30" s="26" t="s">
        <v>29</v>
      </c>
      <c r="B30" s="36" t="s">
        <v>26</v>
      </c>
      <c r="C30" s="261">
        <f>Votanti!D32</f>
        <v>680</v>
      </c>
      <c r="D30" s="235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36"/>
      <c r="W30" s="235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36"/>
      <c r="AU30" s="235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256"/>
      <c r="BP30" s="256"/>
      <c r="BQ30" s="256"/>
      <c r="BR30" s="236"/>
      <c r="BS30" s="235"/>
      <c r="BT30" s="256"/>
      <c r="BU30" s="256"/>
      <c r="BV30" s="256"/>
      <c r="BW30" s="256"/>
      <c r="BX30" s="256"/>
      <c r="BY30" s="256"/>
      <c r="BZ30" s="256"/>
      <c r="CA30" s="256"/>
      <c r="CB30" s="256"/>
      <c r="CC30" s="256"/>
      <c r="CD30" s="256"/>
      <c r="CE30" s="256"/>
      <c r="CF30" s="256"/>
      <c r="CG30" s="256"/>
      <c r="CH30" s="256"/>
      <c r="CI30" s="25"/>
      <c r="CJ30" s="25"/>
      <c r="CK30" s="25"/>
      <c r="CL30" s="25"/>
      <c r="CM30" s="25"/>
      <c r="CN30" s="25"/>
      <c r="CO30" s="25"/>
      <c r="CP30" s="299"/>
      <c r="CQ30" s="32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33"/>
    </row>
    <row r="31" spans="1:114">
      <c r="A31" s="26" t="s">
        <v>31</v>
      </c>
      <c r="B31" s="36" t="s">
        <v>30</v>
      </c>
      <c r="C31" s="261">
        <f>Votanti!D33</f>
        <v>506</v>
      </c>
      <c r="D31" s="235">
        <v>2</v>
      </c>
      <c r="E31" s="256">
        <v>0</v>
      </c>
      <c r="F31" s="256">
        <v>0</v>
      </c>
      <c r="G31" s="256">
        <v>2</v>
      </c>
      <c r="H31" s="256">
        <v>0</v>
      </c>
      <c r="I31" s="256">
        <v>3</v>
      </c>
      <c r="J31" s="256">
        <v>0</v>
      </c>
      <c r="K31" s="256">
        <v>0</v>
      </c>
      <c r="L31" s="256">
        <v>2</v>
      </c>
      <c r="M31" s="256">
        <v>0</v>
      </c>
      <c r="N31" s="256">
        <v>0</v>
      </c>
      <c r="O31" s="256">
        <v>0</v>
      </c>
      <c r="P31" s="256">
        <v>2</v>
      </c>
      <c r="Q31" s="256">
        <v>0</v>
      </c>
      <c r="R31" s="256">
        <v>0</v>
      </c>
      <c r="S31" s="256">
        <v>2</v>
      </c>
      <c r="T31" s="256">
        <v>0</v>
      </c>
      <c r="U31" s="256">
        <v>0</v>
      </c>
      <c r="V31" s="236">
        <v>0</v>
      </c>
      <c r="W31" s="235">
        <v>0</v>
      </c>
      <c r="X31" s="256">
        <v>0</v>
      </c>
      <c r="Y31" s="256">
        <v>1</v>
      </c>
      <c r="Z31" s="256">
        <v>0</v>
      </c>
      <c r="AA31" s="256">
        <v>1</v>
      </c>
      <c r="AB31" s="256">
        <v>2</v>
      </c>
      <c r="AC31" s="256">
        <v>4</v>
      </c>
      <c r="AD31" s="256">
        <v>0</v>
      </c>
      <c r="AE31" s="256">
        <v>0</v>
      </c>
      <c r="AF31" s="256">
        <v>0</v>
      </c>
      <c r="AG31" s="256">
        <v>1</v>
      </c>
      <c r="AH31" s="256">
        <v>2</v>
      </c>
      <c r="AI31" s="256">
        <v>0</v>
      </c>
      <c r="AJ31" s="256">
        <v>0</v>
      </c>
      <c r="AK31" s="256">
        <v>0</v>
      </c>
      <c r="AL31" s="256">
        <v>0</v>
      </c>
      <c r="AM31" s="256">
        <v>0</v>
      </c>
      <c r="AN31" s="256">
        <v>0</v>
      </c>
      <c r="AO31" s="256">
        <v>1</v>
      </c>
      <c r="AP31" s="256">
        <v>0</v>
      </c>
      <c r="AQ31" s="256">
        <v>0</v>
      </c>
      <c r="AR31" s="256">
        <v>1</v>
      </c>
      <c r="AS31" s="256">
        <v>1</v>
      </c>
      <c r="AT31" s="236">
        <v>0</v>
      </c>
      <c r="AU31" s="235">
        <v>0</v>
      </c>
      <c r="AV31" s="256">
        <v>0</v>
      </c>
      <c r="AW31" s="256">
        <v>0</v>
      </c>
      <c r="AX31" s="256">
        <v>0</v>
      </c>
      <c r="AY31" s="256">
        <v>0</v>
      </c>
      <c r="AZ31" s="256">
        <v>0</v>
      </c>
      <c r="BA31" s="256">
        <v>0</v>
      </c>
      <c r="BB31" s="256">
        <v>0</v>
      </c>
      <c r="BC31" s="256">
        <v>0</v>
      </c>
      <c r="BD31" s="256">
        <v>0</v>
      </c>
      <c r="BE31" s="256">
        <v>1</v>
      </c>
      <c r="BF31" s="256">
        <v>0</v>
      </c>
      <c r="BG31" s="256">
        <v>0</v>
      </c>
      <c r="BH31" s="256">
        <v>0</v>
      </c>
      <c r="BI31" s="256">
        <v>0</v>
      </c>
      <c r="BJ31" s="256">
        <v>0</v>
      </c>
      <c r="BK31" s="256">
        <v>0</v>
      </c>
      <c r="BL31" s="256">
        <v>0</v>
      </c>
      <c r="BM31" s="256">
        <v>0</v>
      </c>
      <c r="BN31" s="256">
        <v>0</v>
      </c>
      <c r="BO31" s="256">
        <v>1</v>
      </c>
      <c r="BP31" s="256">
        <v>0</v>
      </c>
      <c r="BQ31" s="256">
        <v>0</v>
      </c>
      <c r="BR31" s="236">
        <v>0</v>
      </c>
      <c r="BS31" s="235">
        <v>2</v>
      </c>
      <c r="BT31" s="256">
        <v>0</v>
      </c>
      <c r="BU31" s="256">
        <v>3</v>
      </c>
      <c r="BV31" s="256">
        <v>0</v>
      </c>
      <c r="BW31" s="256">
        <v>0</v>
      </c>
      <c r="BX31" s="256">
        <v>0</v>
      </c>
      <c r="BY31" s="256">
        <v>3</v>
      </c>
      <c r="BZ31" s="256">
        <v>0</v>
      </c>
      <c r="CA31" s="256">
        <v>2</v>
      </c>
      <c r="CB31" s="256">
        <v>0</v>
      </c>
      <c r="CC31" s="256">
        <v>0</v>
      </c>
      <c r="CD31" s="256">
        <v>2</v>
      </c>
      <c r="CE31" s="256">
        <v>2</v>
      </c>
      <c r="CF31" s="256">
        <v>8</v>
      </c>
      <c r="CG31" s="256">
        <v>0</v>
      </c>
      <c r="CH31" s="256">
        <v>0</v>
      </c>
      <c r="CI31" s="25">
        <v>1</v>
      </c>
      <c r="CJ31" s="25">
        <v>0</v>
      </c>
      <c r="CK31" s="25">
        <v>0</v>
      </c>
      <c r="CL31" s="25">
        <v>4</v>
      </c>
      <c r="CM31" s="25">
        <v>0</v>
      </c>
      <c r="CN31" s="25">
        <v>0</v>
      </c>
      <c r="CO31" s="25">
        <v>0</v>
      </c>
      <c r="CP31" s="299">
        <v>18</v>
      </c>
      <c r="CQ31" s="32">
        <v>0</v>
      </c>
      <c r="CR31" s="25">
        <v>0</v>
      </c>
      <c r="CS31" s="25">
        <v>0</v>
      </c>
      <c r="CT31" s="25">
        <v>0</v>
      </c>
      <c r="CU31" s="25">
        <v>0</v>
      </c>
      <c r="CV31" s="25">
        <v>0</v>
      </c>
      <c r="CW31" s="25">
        <v>0</v>
      </c>
      <c r="CX31" s="25">
        <v>0</v>
      </c>
      <c r="CY31" s="25">
        <v>0</v>
      </c>
      <c r="CZ31" s="25">
        <v>0</v>
      </c>
      <c r="DA31" s="25">
        <v>0</v>
      </c>
      <c r="DB31" s="25">
        <v>0</v>
      </c>
      <c r="DC31" s="25">
        <v>0</v>
      </c>
      <c r="DD31" s="25">
        <v>0</v>
      </c>
      <c r="DE31" s="25">
        <v>0</v>
      </c>
      <c r="DF31" s="25">
        <v>0</v>
      </c>
      <c r="DG31" s="25">
        <v>0</v>
      </c>
      <c r="DH31" s="25">
        <v>0</v>
      </c>
      <c r="DI31" s="25">
        <v>0</v>
      </c>
      <c r="DJ31" s="33">
        <v>0</v>
      </c>
    </row>
    <row r="32" spans="1:114">
      <c r="A32" s="26" t="s">
        <v>32</v>
      </c>
      <c r="B32" s="36" t="s">
        <v>30</v>
      </c>
      <c r="C32" s="261">
        <f>Votanti!D34</f>
        <v>538</v>
      </c>
      <c r="D32" s="235">
        <v>3</v>
      </c>
      <c r="E32" s="256">
        <v>0</v>
      </c>
      <c r="F32" s="256">
        <v>0</v>
      </c>
      <c r="G32" s="256">
        <v>0</v>
      </c>
      <c r="H32" s="256">
        <v>0</v>
      </c>
      <c r="I32" s="256">
        <v>0</v>
      </c>
      <c r="J32" s="256">
        <v>0</v>
      </c>
      <c r="K32" s="256">
        <v>1</v>
      </c>
      <c r="L32" s="256">
        <v>1</v>
      </c>
      <c r="M32" s="256">
        <v>0</v>
      </c>
      <c r="N32" s="256">
        <v>0</v>
      </c>
      <c r="O32" s="256">
        <v>0</v>
      </c>
      <c r="P32" s="256">
        <v>7</v>
      </c>
      <c r="Q32" s="256">
        <v>0</v>
      </c>
      <c r="R32" s="256">
        <v>0</v>
      </c>
      <c r="S32" s="256">
        <v>5</v>
      </c>
      <c r="T32" s="256">
        <v>0</v>
      </c>
      <c r="U32" s="256">
        <v>0</v>
      </c>
      <c r="V32" s="236">
        <v>0</v>
      </c>
      <c r="W32" s="235">
        <v>0</v>
      </c>
      <c r="X32" s="256">
        <v>0</v>
      </c>
      <c r="Y32" s="256">
        <v>0</v>
      </c>
      <c r="Z32" s="256">
        <v>0</v>
      </c>
      <c r="AA32" s="256">
        <v>1</v>
      </c>
      <c r="AB32" s="256">
        <v>5</v>
      </c>
      <c r="AC32" s="256">
        <v>8</v>
      </c>
      <c r="AD32" s="256">
        <v>0</v>
      </c>
      <c r="AE32" s="256">
        <v>0</v>
      </c>
      <c r="AF32" s="256">
        <v>0</v>
      </c>
      <c r="AG32" s="256">
        <v>0</v>
      </c>
      <c r="AH32" s="256">
        <v>0</v>
      </c>
      <c r="AI32" s="256">
        <v>0</v>
      </c>
      <c r="AJ32" s="256">
        <v>0</v>
      </c>
      <c r="AK32" s="256">
        <v>1</v>
      </c>
      <c r="AL32" s="256">
        <v>0</v>
      </c>
      <c r="AM32" s="256">
        <v>0</v>
      </c>
      <c r="AN32" s="256">
        <v>0</v>
      </c>
      <c r="AO32" s="256">
        <v>2</v>
      </c>
      <c r="AP32" s="256">
        <v>0</v>
      </c>
      <c r="AQ32" s="256">
        <v>0</v>
      </c>
      <c r="AR32" s="256">
        <v>2</v>
      </c>
      <c r="AS32" s="256">
        <v>4</v>
      </c>
      <c r="AT32" s="236">
        <v>0</v>
      </c>
      <c r="AU32" s="235">
        <v>2</v>
      </c>
      <c r="AV32" s="256">
        <v>0</v>
      </c>
      <c r="AW32" s="256">
        <v>0</v>
      </c>
      <c r="AX32" s="256">
        <v>0</v>
      </c>
      <c r="AY32" s="256">
        <v>0</v>
      </c>
      <c r="AZ32" s="256">
        <v>0</v>
      </c>
      <c r="BA32" s="256">
        <v>0</v>
      </c>
      <c r="BB32" s="256">
        <v>0</v>
      </c>
      <c r="BC32" s="256">
        <v>0</v>
      </c>
      <c r="BD32" s="256">
        <v>0</v>
      </c>
      <c r="BE32" s="256">
        <v>0</v>
      </c>
      <c r="BF32" s="256">
        <v>0</v>
      </c>
      <c r="BG32" s="256">
        <v>0</v>
      </c>
      <c r="BH32" s="256">
        <v>0</v>
      </c>
      <c r="BI32" s="256">
        <v>0</v>
      </c>
      <c r="BJ32" s="256">
        <v>0</v>
      </c>
      <c r="BK32" s="256">
        <v>0</v>
      </c>
      <c r="BL32" s="256">
        <v>0</v>
      </c>
      <c r="BM32" s="256">
        <v>1</v>
      </c>
      <c r="BN32" s="256">
        <v>0</v>
      </c>
      <c r="BO32" s="256">
        <v>0</v>
      </c>
      <c r="BP32" s="256">
        <v>0</v>
      </c>
      <c r="BQ32" s="256">
        <v>1</v>
      </c>
      <c r="BR32" s="236">
        <v>0</v>
      </c>
      <c r="BS32" s="235">
        <v>3</v>
      </c>
      <c r="BT32" s="256">
        <v>0</v>
      </c>
      <c r="BU32" s="256">
        <v>0</v>
      </c>
      <c r="BV32" s="256">
        <v>1</v>
      </c>
      <c r="BW32" s="256">
        <v>0</v>
      </c>
      <c r="BX32" s="256">
        <v>0</v>
      </c>
      <c r="BY32" s="256">
        <v>6</v>
      </c>
      <c r="BZ32" s="256">
        <v>0</v>
      </c>
      <c r="CA32" s="256">
        <v>1</v>
      </c>
      <c r="CB32" s="256">
        <v>2</v>
      </c>
      <c r="CC32" s="256">
        <v>0</v>
      </c>
      <c r="CD32" s="256">
        <v>2</v>
      </c>
      <c r="CE32" s="256">
        <v>1</v>
      </c>
      <c r="CF32" s="256">
        <v>8</v>
      </c>
      <c r="CG32" s="256">
        <v>0</v>
      </c>
      <c r="CH32" s="256">
        <v>0</v>
      </c>
      <c r="CI32" s="25">
        <v>0</v>
      </c>
      <c r="CJ32" s="25">
        <v>0</v>
      </c>
      <c r="CK32" s="25">
        <v>1</v>
      </c>
      <c r="CL32" s="25">
        <v>2</v>
      </c>
      <c r="CM32" s="25">
        <v>0</v>
      </c>
      <c r="CN32" s="25">
        <v>0</v>
      </c>
      <c r="CO32" s="25">
        <v>2</v>
      </c>
      <c r="CP32" s="299">
        <v>11</v>
      </c>
      <c r="CQ32" s="32">
        <v>3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  <c r="DJ32" s="33">
        <v>0</v>
      </c>
    </row>
    <row r="33" spans="1:115">
      <c r="A33" s="26" t="s">
        <v>33</v>
      </c>
      <c r="B33" s="36" t="s">
        <v>30</v>
      </c>
      <c r="C33" s="261">
        <f>Votanti!D35</f>
        <v>555</v>
      </c>
      <c r="D33" s="235">
        <v>3</v>
      </c>
      <c r="E33" s="256">
        <v>0</v>
      </c>
      <c r="F33" s="256">
        <v>0</v>
      </c>
      <c r="G33" s="256">
        <v>2</v>
      </c>
      <c r="H33" s="256">
        <v>0</v>
      </c>
      <c r="I33" s="256">
        <v>2</v>
      </c>
      <c r="J33" s="256">
        <v>0</v>
      </c>
      <c r="K33" s="256">
        <v>1</v>
      </c>
      <c r="L33" s="256">
        <v>0</v>
      </c>
      <c r="M33" s="256">
        <v>0</v>
      </c>
      <c r="N33" s="256">
        <v>0</v>
      </c>
      <c r="O33" s="256">
        <v>1</v>
      </c>
      <c r="P33" s="256">
        <v>3</v>
      </c>
      <c r="Q33" s="256">
        <v>0</v>
      </c>
      <c r="R33" s="256">
        <v>0</v>
      </c>
      <c r="S33" s="256">
        <v>3</v>
      </c>
      <c r="T33" s="256">
        <v>0</v>
      </c>
      <c r="U33" s="256">
        <v>0</v>
      </c>
      <c r="V33" s="236">
        <v>0</v>
      </c>
      <c r="W33" s="235">
        <v>0</v>
      </c>
      <c r="X33" s="256">
        <v>2</v>
      </c>
      <c r="Y33" s="256">
        <v>0</v>
      </c>
      <c r="Z33" s="256">
        <v>1</v>
      </c>
      <c r="AA33" s="256">
        <v>0</v>
      </c>
      <c r="AB33" s="256">
        <v>3</v>
      </c>
      <c r="AC33" s="256">
        <v>8</v>
      </c>
      <c r="AD33" s="256">
        <v>0</v>
      </c>
      <c r="AE33" s="256">
        <v>7</v>
      </c>
      <c r="AF33" s="256">
        <v>0</v>
      </c>
      <c r="AG33" s="256">
        <v>0</v>
      </c>
      <c r="AH33" s="256">
        <v>0</v>
      </c>
      <c r="AI33" s="256">
        <v>0</v>
      </c>
      <c r="AJ33" s="256">
        <v>1</v>
      </c>
      <c r="AK33" s="256">
        <v>0</v>
      </c>
      <c r="AL33" s="256">
        <v>0</v>
      </c>
      <c r="AM33" s="256">
        <v>2</v>
      </c>
      <c r="AN33" s="256">
        <v>1</v>
      </c>
      <c r="AO33" s="256">
        <v>4</v>
      </c>
      <c r="AP33" s="256">
        <v>3</v>
      </c>
      <c r="AQ33" s="256">
        <v>1</v>
      </c>
      <c r="AR33" s="256">
        <v>2</v>
      </c>
      <c r="AS33" s="256">
        <v>2</v>
      </c>
      <c r="AT33" s="236">
        <v>0</v>
      </c>
      <c r="AU33" s="235">
        <v>0</v>
      </c>
      <c r="AV33" s="256">
        <v>3</v>
      </c>
      <c r="AW33" s="256">
        <v>1</v>
      </c>
      <c r="AX33" s="256">
        <v>0</v>
      </c>
      <c r="AY33" s="256">
        <v>0</v>
      </c>
      <c r="AZ33" s="256">
        <v>0</v>
      </c>
      <c r="BA33" s="256">
        <v>0</v>
      </c>
      <c r="BB33" s="256">
        <v>0</v>
      </c>
      <c r="BC33" s="256">
        <v>0</v>
      </c>
      <c r="BD33" s="256">
        <v>0</v>
      </c>
      <c r="BE33" s="256">
        <v>0</v>
      </c>
      <c r="BF33" s="256">
        <v>0</v>
      </c>
      <c r="BG33" s="256">
        <v>0</v>
      </c>
      <c r="BH33" s="256">
        <v>0</v>
      </c>
      <c r="BI33" s="256">
        <v>0</v>
      </c>
      <c r="BJ33" s="256">
        <v>2</v>
      </c>
      <c r="BK33" s="256">
        <v>0</v>
      </c>
      <c r="BL33" s="256">
        <v>0</v>
      </c>
      <c r="BM33" s="256">
        <v>2</v>
      </c>
      <c r="BN33" s="256">
        <v>0</v>
      </c>
      <c r="BO33" s="256">
        <v>0</v>
      </c>
      <c r="BP33" s="256">
        <v>0</v>
      </c>
      <c r="BQ33" s="256">
        <v>0</v>
      </c>
      <c r="BR33" s="236">
        <v>0</v>
      </c>
      <c r="BS33" s="235">
        <v>2</v>
      </c>
      <c r="BT33" s="256">
        <v>0</v>
      </c>
      <c r="BU33" s="256">
        <v>0</v>
      </c>
      <c r="BV33" s="256">
        <v>2</v>
      </c>
      <c r="BW33" s="256">
        <v>0</v>
      </c>
      <c r="BX33" s="256">
        <v>0</v>
      </c>
      <c r="BY33" s="256">
        <v>0</v>
      </c>
      <c r="BZ33" s="256">
        <v>0</v>
      </c>
      <c r="CA33" s="256">
        <v>0</v>
      </c>
      <c r="CB33" s="256">
        <v>0</v>
      </c>
      <c r="CC33" s="256">
        <v>0</v>
      </c>
      <c r="CD33" s="256">
        <v>2</v>
      </c>
      <c r="CE33" s="256">
        <v>0</v>
      </c>
      <c r="CF33" s="256">
        <v>4</v>
      </c>
      <c r="CG33" s="256">
        <v>0</v>
      </c>
      <c r="CH33" s="256">
        <v>0</v>
      </c>
      <c r="CI33" s="25">
        <v>0</v>
      </c>
      <c r="CJ33" s="25">
        <v>0</v>
      </c>
      <c r="CK33" s="25">
        <v>0</v>
      </c>
      <c r="CL33" s="25">
        <v>4</v>
      </c>
      <c r="CM33" s="25">
        <v>0</v>
      </c>
      <c r="CN33" s="25">
        <v>0</v>
      </c>
      <c r="CO33" s="25">
        <v>3</v>
      </c>
      <c r="CP33" s="299">
        <v>5</v>
      </c>
      <c r="CQ33" s="32">
        <v>2</v>
      </c>
      <c r="CR33" s="25">
        <v>0</v>
      </c>
      <c r="CS33" s="25">
        <v>0</v>
      </c>
      <c r="CT33" s="25">
        <v>0</v>
      </c>
      <c r="CU33" s="25">
        <v>0</v>
      </c>
      <c r="CV33" s="25">
        <v>2</v>
      </c>
      <c r="CW33" s="25">
        <v>0</v>
      </c>
      <c r="CX33" s="25">
        <v>0</v>
      </c>
      <c r="CY33" s="25">
        <v>0</v>
      </c>
      <c r="CZ33" s="25">
        <v>0</v>
      </c>
      <c r="DA33" s="25">
        <v>0</v>
      </c>
      <c r="DB33" s="25">
        <v>0</v>
      </c>
      <c r="DC33" s="25">
        <v>0</v>
      </c>
      <c r="DD33" s="25">
        <v>0</v>
      </c>
      <c r="DE33" s="25">
        <v>0</v>
      </c>
      <c r="DF33" s="25">
        <v>0</v>
      </c>
      <c r="DG33" s="25">
        <v>0</v>
      </c>
      <c r="DH33" s="25">
        <v>0</v>
      </c>
      <c r="DI33" s="25">
        <v>0</v>
      </c>
      <c r="DJ33" s="33">
        <v>0</v>
      </c>
    </row>
    <row r="34" spans="1:115">
      <c r="A34" s="26" t="s">
        <v>34</v>
      </c>
      <c r="B34" s="36" t="s">
        <v>30</v>
      </c>
      <c r="C34" s="261">
        <f>Votanti!D36</f>
        <v>624</v>
      </c>
      <c r="D34" s="235">
        <v>2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2</v>
      </c>
      <c r="M34" s="256">
        <v>0</v>
      </c>
      <c r="N34" s="256">
        <v>0</v>
      </c>
      <c r="O34" s="256">
        <v>2</v>
      </c>
      <c r="P34" s="256">
        <v>6</v>
      </c>
      <c r="Q34" s="256">
        <v>0</v>
      </c>
      <c r="R34" s="256">
        <v>0</v>
      </c>
      <c r="S34" s="256">
        <v>6</v>
      </c>
      <c r="T34" s="256">
        <v>0</v>
      </c>
      <c r="U34" s="256">
        <v>0</v>
      </c>
      <c r="V34" s="236">
        <v>0</v>
      </c>
      <c r="W34" s="235">
        <v>3</v>
      </c>
      <c r="X34" s="256">
        <v>0</v>
      </c>
      <c r="Y34" s="256">
        <v>0</v>
      </c>
      <c r="Z34" s="256">
        <v>4</v>
      </c>
      <c r="AA34" s="256">
        <v>1</v>
      </c>
      <c r="AB34" s="256">
        <v>3</v>
      </c>
      <c r="AC34" s="256">
        <v>6</v>
      </c>
      <c r="AD34" s="256">
        <v>0</v>
      </c>
      <c r="AE34" s="256">
        <v>3</v>
      </c>
      <c r="AF34" s="256">
        <v>1</v>
      </c>
      <c r="AG34" s="256">
        <v>0</v>
      </c>
      <c r="AH34" s="256">
        <v>1</v>
      </c>
      <c r="AI34" s="256">
        <v>0</v>
      </c>
      <c r="AJ34" s="256">
        <v>3</v>
      </c>
      <c r="AK34" s="256">
        <v>1</v>
      </c>
      <c r="AL34" s="256">
        <v>0</v>
      </c>
      <c r="AM34" s="256">
        <v>1</v>
      </c>
      <c r="AN34" s="256">
        <v>2</v>
      </c>
      <c r="AO34" s="256">
        <v>3</v>
      </c>
      <c r="AP34" s="256">
        <v>0</v>
      </c>
      <c r="AQ34" s="256">
        <v>0</v>
      </c>
      <c r="AR34" s="256">
        <v>7</v>
      </c>
      <c r="AS34" s="256">
        <v>0</v>
      </c>
      <c r="AT34" s="236">
        <v>0</v>
      </c>
      <c r="AU34" s="235">
        <v>3</v>
      </c>
      <c r="AV34" s="256">
        <v>0</v>
      </c>
      <c r="AW34" s="256">
        <v>0</v>
      </c>
      <c r="AX34" s="256">
        <v>0</v>
      </c>
      <c r="AY34" s="256">
        <v>0</v>
      </c>
      <c r="AZ34" s="256">
        <v>0</v>
      </c>
      <c r="BA34" s="256">
        <v>0</v>
      </c>
      <c r="BB34" s="256">
        <v>0</v>
      </c>
      <c r="BC34" s="256">
        <v>0</v>
      </c>
      <c r="BD34" s="256">
        <v>0</v>
      </c>
      <c r="BE34" s="256">
        <v>0</v>
      </c>
      <c r="BF34" s="256">
        <v>0</v>
      </c>
      <c r="BG34" s="256">
        <v>0</v>
      </c>
      <c r="BH34" s="256">
        <v>0</v>
      </c>
      <c r="BI34" s="256">
        <v>0</v>
      </c>
      <c r="BJ34" s="256">
        <v>0</v>
      </c>
      <c r="BK34" s="256">
        <v>0</v>
      </c>
      <c r="BL34" s="256">
        <v>0</v>
      </c>
      <c r="BM34" s="256">
        <v>0</v>
      </c>
      <c r="BN34" s="256">
        <v>0</v>
      </c>
      <c r="BO34" s="256">
        <v>0</v>
      </c>
      <c r="BP34" s="256">
        <v>0</v>
      </c>
      <c r="BQ34" s="256">
        <v>0</v>
      </c>
      <c r="BR34" s="236">
        <v>0</v>
      </c>
      <c r="BS34" s="235">
        <v>14</v>
      </c>
      <c r="BT34" s="256">
        <v>0</v>
      </c>
      <c r="BU34" s="256">
        <v>1</v>
      </c>
      <c r="BV34" s="256">
        <v>1</v>
      </c>
      <c r="BW34" s="256">
        <v>3</v>
      </c>
      <c r="BX34" s="256">
        <v>1</v>
      </c>
      <c r="BY34" s="256">
        <v>4</v>
      </c>
      <c r="BZ34" s="256">
        <v>0</v>
      </c>
      <c r="CA34" s="256">
        <v>0</v>
      </c>
      <c r="CB34" s="256">
        <v>0</v>
      </c>
      <c r="CC34" s="256">
        <v>0</v>
      </c>
      <c r="CD34" s="256">
        <v>0</v>
      </c>
      <c r="CE34" s="256">
        <v>0</v>
      </c>
      <c r="CF34" s="256">
        <v>12</v>
      </c>
      <c r="CG34" s="256">
        <v>0</v>
      </c>
      <c r="CH34" s="256">
        <v>0</v>
      </c>
      <c r="CI34" s="25">
        <v>0</v>
      </c>
      <c r="CJ34" s="25">
        <v>0</v>
      </c>
      <c r="CK34" s="25">
        <v>1</v>
      </c>
      <c r="CL34" s="25">
        <v>1</v>
      </c>
      <c r="CM34" s="25">
        <v>0</v>
      </c>
      <c r="CN34" s="25">
        <v>0</v>
      </c>
      <c r="CO34" s="25">
        <v>1</v>
      </c>
      <c r="CP34" s="299">
        <v>20</v>
      </c>
      <c r="CQ34" s="32">
        <v>2</v>
      </c>
      <c r="CR34" s="25">
        <v>0</v>
      </c>
      <c r="CS34" s="25">
        <v>0</v>
      </c>
      <c r="CT34" s="25">
        <v>0</v>
      </c>
      <c r="CU34" s="25">
        <v>0</v>
      </c>
      <c r="CV34" s="25">
        <v>0</v>
      </c>
      <c r="CW34" s="25">
        <v>0</v>
      </c>
      <c r="CX34" s="25">
        <v>0</v>
      </c>
      <c r="CY34" s="25">
        <v>0</v>
      </c>
      <c r="CZ34" s="25">
        <v>0</v>
      </c>
      <c r="DA34" s="25">
        <v>0</v>
      </c>
      <c r="DB34" s="25">
        <v>0</v>
      </c>
      <c r="DC34" s="25">
        <v>0</v>
      </c>
      <c r="DD34" s="25">
        <v>0</v>
      </c>
      <c r="DE34" s="25">
        <v>0</v>
      </c>
      <c r="DF34" s="25">
        <v>0</v>
      </c>
      <c r="DG34" s="25">
        <v>0</v>
      </c>
      <c r="DH34" s="25">
        <v>0</v>
      </c>
      <c r="DI34" s="25">
        <v>0</v>
      </c>
      <c r="DJ34" s="33">
        <v>0</v>
      </c>
    </row>
    <row r="35" spans="1:115">
      <c r="A35" s="26" t="s">
        <v>35</v>
      </c>
      <c r="B35" s="36" t="s">
        <v>30</v>
      </c>
      <c r="C35" s="261">
        <f>Votanti!D37</f>
        <v>573</v>
      </c>
      <c r="D35" s="235">
        <v>1</v>
      </c>
      <c r="E35" s="256">
        <v>0</v>
      </c>
      <c r="F35" s="256">
        <v>0</v>
      </c>
      <c r="G35" s="256">
        <v>4</v>
      </c>
      <c r="H35" s="256">
        <v>0</v>
      </c>
      <c r="I35" s="256">
        <v>2</v>
      </c>
      <c r="J35" s="256">
        <v>1</v>
      </c>
      <c r="K35" s="256">
        <v>0</v>
      </c>
      <c r="L35" s="256">
        <v>0</v>
      </c>
      <c r="M35" s="256">
        <v>0</v>
      </c>
      <c r="N35" s="256">
        <v>0</v>
      </c>
      <c r="O35" s="256">
        <v>1</v>
      </c>
      <c r="P35" s="256">
        <v>2</v>
      </c>
      <c r="Q35" s="256">
        <v>0</v>
      </c>
      <c r="R35" s="256">
        <v>0</v>
      </c>
      <c r="S35" s="256">
        <v>2</v>
      </c>
      <c r="T35" s="256">
        <v>0</v>
      </c>
      <c r="U35" s="256">
        <v>0</v>
      </c>
      <c r="V35" s="236">
        <v>0</v>
      </c>
      <c r="W35" s="235">
        <v>1</v>
      </c>
      <c r="X35" s="256">
        <v>1</v>
      </c>
      <c r="Y35" s="256">
        <v>1</v>
      </c>
      <c r="Z35" s="256">
        <v>4</v>
      </c>
      <c r="AA35" s="256">
        <v>2</v>
      </c>
      <c r="AB35" s="256">
        <v>9</v>
      </c>
      <c r="AC35" s="256">
        <v>0</v>
      </c>
      <c r="AD35" s="256">
        <v>0</v>
      </c>
      <c r="AE35" s="256">
        <v>0</v>
      </c>
      <c r="AF35" s="256">
        <v>8</v>
      </c>
      <c r="AG35" s="256">
        <v>0</v>
      </c>
      <c r="AH35" s="256">
        <v>0</v>
      </c>
      <c r="AI35" s="256">
        <v>0</v>
      </c>
      <c r="AJ35" s="256">
        <v>1</v>
      </c>
      <c r="AK35" s="256">
        <v>3</v>
      </c>
      <c r="AL35" s="256">
        <v>0</v>
      </c>
      <c r="AM35" s="256">
        <v>2</v>
      </c>
      <c r="AN35" s="256">
        <v>1</v>
      </c>
      <c r="AO35" s="256">
        <v>6</v>
      </c>
      <c r="AP35" s="256">
        <v>2</v>
      </c>
      <c r="AQ35" s="256">
        <v>4</v>
      </c>
      <c r="AR35" s="256">
        <v>2</v>
      </c>
      <c r="AS35" s="256">
        <v>1</v>
      </c>
      <c r="AT35" s="236">
        <v>4</v>
      </c>
      <c r="AU35" s="235">
        <v>4</v>
      </c>
      <c r="AV35" s="256">
        <v>0</v>
      </c>
      <c r="AW35" s="256">
        <v>0</v>
      </c>
      <c r="AX35" s="256">
        <v>0</v>
      </c>
      <c r="AY35" s="256">
        <v>0</v>
      </c>
      <c r="AZ35" s="256">
        <v>0</v>
      </c>
      <c r="BA35" s="256">
        <v>0</v>
      </c>
      <c r="BB35" s="256">
        <v>0</v>
      </c>
      <c r="BC35" s="256">
        <v>0</v>
      </c>
      <c r="BD35" s="256">
        <v>0</v>
      </c>
      <c r="BE35" s="256">
        <v>0</v>
      </c>
      <c r="BF35" s="256">
        <v>0</v>
      </c>
      <c r="BG35" s="256">
        <v>0</v>
      </c>
      <c r="BH35" s="256">
        <v>0</v>
      </c>
      <c r="BI35" s="256">
        <v>0</v>
      </c>
      <c r="BJ35" s="256">
        <v>0</v>
      </c>
      <c r="BK35" s="256">
        <v>0</v>
      </c>
      <c r="BL35" s="256">
        <v>0</v>
      </c>
      <c r="BM35" s="256">
        <v>0</v>
      </c>
      <c r="BN35" s="256">
        <v>0</v>
      </c>
      <c r="BO35" s="256">
        <v>0</v>
      </c>
      <c r="BP35" s="256">
        <v>0</v>
      </c>
      <c r="BQ35" s="256">
        <v>0</v>
      </c>
      <c r="BR35" s="236">
        <v>0</v>
      </c>
      <c r="BS35" s="235">
        <v>3</v>
      </c>
      <c r="BT35" s="256">
        <v>0</v>
      </c>
      <c r="BU35" s="256">
        <v>0</v>
      </c>
      <c r="BV35" s="256">
        <v>1</v>
      </c>
      <c r="BW35" s="256">
        <v>1</v>
      </c>
      <c r="BX35" s="256">
        <v>1</v>
      </c>
      <c r="BY35" s="256">
        <v>1</v>
      </c>
      <c r="BZ35" s="256">
        <v>0</v>
      </c>
      <c r="CA35" s="256">
        <v>0</v>
      </c>
      <c r="CB35" s="256">
        <v>0</v>
      </c>
      <c r="CC35" s="256">
        <v>0</v>
      </c>
      <c r="CD35" s="256">
        <v>1</v>
      </c>
      <c r="CE35" s="256">
        <v>0</v>
      </c>
      <c r="CF35" s="256">
        <v>23</v>
      </c>
      <c r="CG35" s="256">
        <v>0</v>
      </c>
      <c r="CH35" s="256">
        <v>0</v>
      </c>
      <c r="CI35" s="25">
        <v>0</v>
      </c>
      <c r="CJ35" s="25">
        <v>0</v>
      </c>
      <c r="CK35" s="25">
        <v>0</v>
      </c>
      <c r="CL35" s="25">
        <v>2</v>
      </c>
      <c r="CM35" s="25">
        <v>0</v>
      </c>
      <c r="CN35" s="25">
        <v>0</v>
      </c>
      <c r="CO35" s="25">
        <v>2</v>
      </c>
      <c r="CP35" s="299">
        <v>22</v>
      </c>
      <c r="CQ35" s="32">
        <v>0</v>
      </c>
      <c r="CR35" s="25">
        <v>0</v>
      </c>
      <c r="CS35" s="25">
        <v>0</v>
      </c>
      <c r="CT35" s="25">
        <v>0</v>
      </c>
      <c r="CU35" s="25">
        <v>0</v>
      </c>
      <c r="CV35" s="25">
        <v>0</v>
      </c>
      <c r="CW35" s="25">
        <v>0</v>
      </c>
      <c r="CX35" s="25">
        <v>0</v>
      </c>
      <c r="CY35" s="25">
        <v>0</v>
      </c>
      <c r="CZ35" s="25">
        <v>0</v>
      </c>
      <c r="DA35" s="25">
        <v>0</v>
      </c>
      <c r="DB35" s="25">
        <v>0</v>
      </c>
      <c r="DC35" s="25">
        <v>0</v>
      </c>
      <c r="DD35" s="25">
        <v>0</v>
      </c>
      <c r="DE35" s="25">
        <v>0</v>
      </c>
      <c r="DF35" s="25">
        <v>0</v>
      </c>
      <c r="DG35" s="25">
        <v>0</v>
      </c>
      <c r="DH35" s="25">
        <v>0</v>
      </c>
      <c r="DI35" s="25">
        <v>0</v>
      </c>
      <c r="DJ35" s="33">
        <v>0</v>
      </c>
      <c r="DK35" s="468"/>
    </row>
    <row r="36" spans="1:115">
      <c r="A36" s="26" t="s">
        <v>37</v>
      </c>
      <c r="B36" s="36" t="s">
        <v>36</v>
      </c>
      <c r="C36" s="261">
        <f>Votanti!D38</f>
        <v>622</v>
      </c>
      <c r="D36" s="235">
        <v>4</v>
      </c>
      <c r="E36" s="256">
        <v>0</v>
      </c>
      <c r="F36" s="256">
        <v>0</v>
      </c>
      <c r="G36" s="226">
        <v>4</v>
      </c>
      <c r="H36" s="256">
        <v>0</v>
      </c>
      <c r="I36" s="256">
        <v>5</v>
      </c>
      <c r="J36" s="256">
        <v>0</v>
      </c>
      <c r="K36" s="256">
        <v>2</v>
      </c>
      <c r="L36" s="256">
        <v>0</v>
      </c>
      <c r="M36" s="256">
        <v>2</v>
      </c>
      <c r="N36" s="256">
        <v>0</v>
      </c>
      <c r="O36" s="256">
        <v>0</v>
      </c>
      <c r="P36" s="256">
        <v>2</v>
      </c>
      <c r="Q36" s="256">
        <v>0</v>
      </c>
      <c r="R36" s="256">
        <v>0</v>
      </c>
      <c r="S36" s="256">
        <v>2</v>
      </c>
      <c r="T36" s="256">
        <v>0</v>
      </c>
      <c r="U36" s="256">
        <v>0</v>
      </c>
      <c r="V36" s="236">
        <v>0</v>
      </c>
      <c r="W36" s="235">
        <v>0</v>
      </c>
      <c r="X36" s="256">
        <v>0</v>
      </c>
      <c r="Y36" s="256">
        <v>2</v>
      </c>
      <c r="Z36" s="256">
        <v>3</v>
      </c>
      <c r="AA36" s="256">
        <v>0</v>
      </c>
      <c r="AB36" s="256">
        <v>0</v>
      </c>
      <c r="AC36" s="256">
        <v>5</v>
      </c>
      <c r="AD36" s="256">
        <v>0</v>
      </c>
      <c r="AE36" s="256">
        <v>1</v>
      </c>
      <c r="AF36" s="256">
        <v>1</v>
      </c>
      <c r="AG36" s="256">
        <v>0</v>
      </c>
      <c r="AH36" s="256">
        <v>0</v>
      </c>
      <c r="AI36" s="256">
        <v>0</v>
      </c>
      <c r="AJ36" s="256">
        <v>0</v>
      </c>
      <c r="AK36" s="256">
        <v>3</v>
      </c>
      <c r="AL36" s="256">
        <v>0</v>
      </c>
      <c r="AM36" s="256">
        <v>0</v>
      </c>
      <c r="AN36" s="256">
        <v>2</v>
      </c>
      <c r="AO36" s="256">
        <v>2</v>
      </c>
      <c r="AP36" s="256">
        <v>5</v>
      </c>
      <c r="AQ36" s="256">
        <v>1</v>
      </c>
      <c r="AR36" s="256">
        <v>0</v>
      </c>
      <c r="AS36" s="256">
        <v>0</v>
      </c>
      <c r="AT36" s="236">
        <v>0</v>
      </c>
      <c r="AU36" s="235">
        <v>0</v>
      </c>
      <c r="AV36" s="256">
        <v>1</v>
      </c>
      <c r="AW36" s="256">
        <v>0</v>
      </c>
      <c r="AX36" s="256">
        <v>0</v>
      </c>
      <c r="AY36" s="256">
        <v>0</v>
      </c>
      <c r="AZ36" s="256">
        <v>0</v>
      </c>
      <c r="BA36" s="256">
        <v>0</v>
      </c>
      <c r="BB36" s="256">
        <v>0</v>
      </c>
      <c r="BC36" s="256">
        <v>0</v>
      </c>
      <c r="BD36" s="256">
        <v>0</v>
      </c>
      <c r="BE36" s="256">
        <v>0</v>
      </c>
      <c r="BF36" s="256">
        <v>0</v>
      </c>
      <c r="BG36" s="256">
        <v>0</v>
      </c>
      <c r="BH36" s="256">
        <v>0</v>
      </c>
      <c r="BI36" s="256">
        <v>0</v>
      </c>
      <c r="BJ36" s="256">
        <v>0</v>
      </c>
      <c r="BK36" s="256">
        <v>0</v>
      </c>
      <c r="BL36" s="256">
        <v>0</v>
      </c>
      <c r="BM36" s="256">
        <v>1</v>
      </c>
      <c r="BN36" s="256">
        <v>0</v>
      </c>
      <c r="BO36" s="256">
        <v>0</v>
      </c>
      <c r="BP36" s="256">
        <v>0</v>
      </c>
      <c r="BQ36" s="256">
        <v>1</v>
      </c>
      <c r="BR36" s="236">
        <v>0</v>
      </c>
      <c r="BS36" s="235">
        <v>0</v>
      </c>
      <c r="BT36" s="256">
        <v>2</v>
      </c>
      <c r="BU36" s="256">
        <v>0</v>
      </c>
      <c r="BV36" s="256">
        <v>3</v>
      </c>
      <c r="BW36" s="256">
        <v>0</v>
      </c>
      <c r="BX36" s="256">
        <v>1</v>
      </c>
      <c r="BY36" s="256">
        <v>0</v>
      </c>
      <c r="BZ36" s="256">
        <v>0</v>
      </c>
      <c r="CA36" s="256">
        <v>0</v>
      </c>
      <c r="CB36" s="256">
        <v>1</v>
      </c>
      <c r="CC36" s="256">
        <v>0</v>
      </c>
      <c r="CD36" s="256">
        <v>0</v>
      </c>
      <c r="CE36" s="256">
        <v>0</v>
      </c>
      <c r="CF36" s="256">
        <v>5</v>
      </c>
      <c r="CG36" s="256">
        <v>0</v>
      </c>
      <c r="CH36" s="256">
        <v>0</v>
      </c>
      <c r="CI36" s="25">
        <v>1</v>
      </c>
      <c r="CJ36" s="25">
        <v>0</v>
      </c>
      <c r="CK36" s="25">
        <v>1</v>
      </c>
      <c r="CL36" s="25">
        <v>6</v>
      </c>
      <c r="CM36" s="25">
        <v>0</v>
      </c>
      <c r="CN36" s="25">
        <v>0</v>
      </c>
      <c r="CO36" s="25">
        <v>0</v>
      </c>
      <c r="CP36" s="299">
        <v>7</v>
      </c>
      <c r="CQ36" s="32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33">
        <v>0</v>
      </c>
    </row>
    <row r="37" spans="1:115">
      <c r="A37" s="26" t="s">
        <v>38</v>
      </c>
      <c r="B37" s="36" t="s">
        <v>36</v>
      </c>
      <c r="C37" s="261">
        <f>Votanti!D39</f>
        <v>614</v>
      </c>
      <c r="D37" s="235">
        <v>3</v>
      </c>
      <c r="E37" s="256">
        <v>0</v>
      </c>
      <c r="F37" s="256">
        <v>0</v>
      </c>
      <c r="G37" s="256">
        <v>3</v>
      </c>
      <c r="H37" s="256">
        <v>0</v>
      </c>
      <c r="I37" s="256">
        <v>5</v>
      </c>
      <c r="J37" s="256">
        <v>0</v>
      </c>
      <c r="K37" s="256">
        <v>2</v>
      </c>
      <c r="L37" s="256">
        <v>1</v>
      </c>
      <c r="M37" s="256">
        <v>1</v>
      </c>
      <c r="N37" s="256">
        <v>0</v>
      </c>
      <c r="O37" s="256">
        <v>0</v>
      </c>
      <c r="P37" s="256">
        <v>1</v>
      </c>
      <c r="Q37" s="256">
        <v>0</v>
      </c>
      <c r="R37" s="256">
        <v>0</v>
      </c>
      <c r="S37" s="256">
        <v>1</v>
      </c>
      <c r="T37" s="256">
        <v>0</v>
      </c>
      <c r="U37" s="256">
        <v>0</v>
      </c>
      <c r="V37" s="236">
        <v>0</v>
      </c>
      <c r="W37" s="235">
        <v>0</v>
      </c>
      <c r="X37" s="256">
        <v>0</v>
      </c>
      <c r="Y37" s="256">
        <v>0</v>
      </c>
      <c r="Z37" s="256">
        <v>0</v>
      </c>
      <c r="AA37" s="256">
        <v>1</v>
      </c>
      <c r="AB37" s="256">
        <v>1</v>
      </c>
      <c r="AC37" s="256">
        <v>2</v>
      </c>
      <c r="AD37" s="256">
        <v>0</v>
      </c>
      <c r="AE37" s="256">
        <v>0</v>
      </c>
      <c r="AF37" s="256">
        <v>0</v>
      </c>
      <c r="AG37" s="256">
        <v>0</v>
      </c>
      <c r="AH37" s="256">
        <v>0</v>
      </c>
      <c r="AI37" s="256">
        <v>0</v>
      </c>
      <c r="AJ37" s="256">
        <v>2</v>
      </c>
      <c r="AK37" s="256">
        <v>4</v>
      </c>
      <c r="AL37" s="256">
        <v>0</v>
      </c>
      <c r="AM37" s="256">
        <v>0</v>
      </c>
      <c r="AN37" s="256">
        <v>2</v>
      </c>
      <c r="AO37" s="256">
        <v>4</v>
      </c>
      <c r="AP37" s="256">
        <v>3</v>
      </c>
      <c r="AQ37" s="256">
        <v>0</v>
      </c>
      <c r="AR37" s="256">
        <v>0</v>
      </c>
      <c r="AS37" s="256">
        <v>2</v>
      </c>
      <c r="AT37" s="236">
        <v>0</v>
      </c>
      <c r="AU37" s="235">
        <v>0</v>
      </c>
      <c r="AV37" s="256">
        <v>0</v>
      </c>
      <c r="AW37" s="256">
        <v>0</v>
      </c>
      <c r="AX37" s="256">
        <v>0</v>
      </c>
      <c r="AY37" s="256">
        <v>0</v>
      </c>
      <c r="AZ37" s="256">
        <v>0</v>
      </c>
      <c r="BA37" s="256">
        <v>0</v>
      </c>
      <c r="BB37" s="256">
        <v>0</v>
      </c>
      <c r="BC37" s="256">
        <v>0</v>
      </c>
      <c r="BD37" s="256">
        <v>0</v>
      </c>
      <c r="BE37" s="256">
        <v>0</v>
      </c>
      <c r="BF37" s="256">
        <v>0</v>
      </c>
      <c r="BG37" s="256">
        <v>0</v>
      </c>
      <c r="BH37" s="256">
        <v>0</v>
      </c>
      <c r="BI37" s="256">
        <v>0</v>
      </c>
      <c r="BJ37" s="256">
        <v>0</v>
      </c>
      <c r="BK37" s="256">
        <v>0</v>
      </c>
      <c r="BL37" s="256">
        <v>0</v>
      </c>
      <c r="BM37" s="256">
        <v>0</v>
      </c>
      <c r="BN37" s="256">
        <v>0</v>
      </c>
      <c r="BO37" s="256">
        <v>0</v>
      </c>
      <c r="BP37" s="256">
        <v>0</v>
      </c>
      <c r="BQ37" s="256">
        <v>0</v>
      </c>
      <c r="BR37" s="236">
        <v>0</v>
      </c>
      <c r="BS37" s="235">
        <v>1</v>
      </c>
      <c r="BT37" s="256">
        <v>0</v>
      </c>
      <c r="BU37" s="256">
        <v>0</v>
      </c>
      <c r="BV37" s="256">
        <v>1</v>
      </c>
      <c r="BW37" s="256">
        <v>0</v>
      </c>
      <c r="BX37" s="256">
        <v>0</v>
      </c>
      <c r="BY37" s="256">
        <v>0</v>
      </c>
      <c r="BZ37" s="256">
        <v>0</v>
      </c>
      <c r="CA37" s="256">
        <v>3</v>
      </c>
      <c r="CB37" s="256">
        <v>0</v>
      </c>
      <c r="CC37" s="256">
        <v>0</v>
      </c>
      <c r="CD37" s="256">
        <v>0</v>
      </c>
      <c r="CE37" s="256">
        <v>8</v>
      </c>
      <c r="CF37" s="256">
        <v>0</v>
      </c>
      <c r="CG37" s="256">
        <v>0</v>
      </c>
      <c r="CH37" s="256">
        <v>0</v>
      </c>
      <c r="CI37" s="25">
        <v>0</v>
      </c>
      <c r="CJ37" s="25">
        <v>3</v>
      </c>
      <c r="CK37" s="25">
        <v>1</v>
      </c>
      <c r="CL37" s="25">
        <v>0</v>
      </c>
      <c r="CM37" s="25">
        <v>0</v>
      </c>
      <c r="CN37" s="25">
        <v>0</v>
      </c>
      <c r="CO37" s="25">
        <v>0</v>
      </c>
      <c r="CP37" s="299">
        <v>13</v>
      </c>
      <c r="CQ37" s="32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33">
        <v>0</v>
      </c>
    </row>
    <row r="38" spans="1:115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256">
        <v>0</v>
      </c>
      <c r="F38" s="256">
        <v>0</v>
      </c>
      <c r="G38" s="256">
        <v>1</v>
      </c>
      <c r="H38" s="256">
        <v>0</v>
      </c>
      <c r="I38" s="256">
        <v>6</v>
      </c>
      <c r="J38" s="256">
        <v>0</v>
      </c>
      <c r="K38" s="256">
        <v>1</v>
      </c>
      <c r="L38" s="256">
        <v>0</v>
      </c>
      <c r="M38" s="256">
        <v>0</v>
      </c>
      <c r="N38" s="256">
        <v>0</v>
      </c>
      <c r="O38" s="256">
        <v>1</v>
      </c>
      <c r="P38" s="256">
        <v>0</v>
      </c>
      <c r="Q38" s="256">
        <v>0</v>
      </c>
      <c r="R38" s="256">
        <v>0</v>
      </c>
      <c r="S38" s="256">
        <v>0</v>
      </c>
      <c r="T38" s="256">
        <v>0</v>
      </c>
      <c r="U38" s="256">
        <v>0</v>
      </c>
      <c r="V38" s="236">
        <v>0</v>
      </c>
      <c r="W38" s="235">
        <v>0</v>
      </c>
      <c r="X38" s="256">
        <v>1</v>
      </c>
      <c r="Y38" s="256">
        <v>0</v>
      </c>
      <c r="Z38" s="256">
        <v>2</v>
      </c>
      <c r="AA38" s="256">
        <v>0</v>
      </c>
      <c r="AB38" s="256">
        <v>1</v>
      </c>
      <c r="AC38" s="256">
        <v>4</v>
      </c>
      <c r="AD38" s="256">
        <v>0</v>
      </c>
      <c r="AE38" s="256">
        <v>2</v>
      </c>
      <c r="AF38" s="256">
        <v>2</v>
      </c>
      <c r="AG38" s="256">
        <v>0</v>
      </c>
      <c r="AH38" s="256">
        <v>0</v>
      </c>
      <c r="AI38" s="256">
        <v>2</v>
      </c>
      <c r="AJ38" s="256">
        <v>0</v>
      </c>
      <c r="AK38" s="256">
        <v>0</v>
      </c>
      <c r="AL38" s="256">
        <v>0</v>
      </c>
      <c r="AM38" s="256">
        <v>5</v>
      </c>
      <c r="AN38" s="256">
        <v>2</v>
      </c>
      <c r="AO38" s="256">
        <v>0</v>
      </c>
      <c r="AP38" s="256">
        <v>0</v>
      </c>
      <c r="AQ38" s="256">
        <v>1</v>
      </c>
      <c r="AR38" s="256">
        <v>0</v>
      </c>
      <c r="AS38" s="256">
        <v>0</v>
      </c>
      <c r="AT38" s="236">
        <v>0</v>
      </c>
      <c r="AU38" s="235">
        <v>3</v>
      </c>
      <c r="AV38" s="256">
        <v>1</v>
      </c>
      <c r="AW38" s="256">
        <v>0</v>
      </c>
      <c r="AX38" s="256">
        <v>0</v>
      </c>
      <c r="AY38" s="256">
        <v>0</v>
      </c>
      <c r="AZ38" s="256">
        <v>0</v>
      </c>
      <c r="BA38" s="256">
        <v>0</v>
      </c>
      <c r="BB38" s="256">
        <v>0</v>
      </c>
      <c r="BC38" s="256">
        <v>0</v>
      </c>
      <c r="BD38" s="256">
        <v>0</v>
      </c>
      <c r="BE38" s="256">
        <v>0</v>
      </c>
      <c r="BF38" s="256">
        <v>0</v>
      </c>
      <c r="BG38" s="256">
        <v>0</v>
      </c>
      <c r="BH38" s="256">
        <v>1</v>
      </c>
      <c r="BI38" s="256">
        <v>0</v>
      </c>
      <c r="BJ38" s="256">
        <v>1</v>
      </c>
      <c r="BK38" s="256">
        <v>0</v>
      </c>
      <c r="BL38" s="256">
        <v>0</v>
      </c>
      <c r="BM38" s="256">
        <v>0</v>
      </c>
      <c r="BN38" s="256">
        <v>0</v>
      </c>
      <c r="BO38" s="256">
        <v>0</v>
      </c>
      <c r="BP38" s="256">
        <v>0</v>
      </c>
      <c r="BQ38" s="256">
        <v>0</v>
      </c>
      <c r="BR38" s="236">
        <v>0</v>
      </c>
      <c r="BS38" s="235">
        <v>0</v>
      </c>
      <c r="BT38" s="256">
        <v>1</v>
      </c>
      <c r="BU38" s="256">
        <v>0</v>
      </c>
      <c r="BV38" s="256">
        <v>0</v>
      </c>
      <c r="BW38" s="256">
        <v>0</v>
      </c>
      <c r="BX38" s="256">
        <v>1</v>
      </c>
      <c r="BY38" s="256">
        <v>0</v>
      </c>
      <c r="BZ38" s="256">
        <v>0</v>
      </c>
      <c r="CA38" s="256">
        <v>0</v>
      </c>
      <c r="CB38" s="256">
        <v>0</v>
      </c>
      <c r="CC38" s="256">
        <v>0</v>
      </c>
      <c r="CD38" s="256">
        <v>0</v>
      </c>
      <c r="CE38" s="256">
        <v>23</v>
      </c>
      <c r="CF38" s="256">
        <v>0</v>
      </c>
      <c r="CG38" s="256">
        <v>0</v>
      </c>
      <c r="CH38" s="256">
        <v>0</v>
      </c>
      <c r="CI38" s="25">
        <v>0</v>
      </c>
      <c r="CJ38" s="25">
        <v>0</v>
      </c>
      <c r="CK38" s="25">
        <v>0</v>
      </c>
      <c r="CL38" s="25">
        <v>5</v>
      </c>
      <c r="CM38" s="25">
        <v>0</v>
      </c>
      <c r="CN38" s="25">
        <v>0</v>
      </c>
      <c r="CO38" s="25">
        <v>0</v>
      </c>
      <c r="CP38" s="299">
        <v>23</v>
      </c>
      <c r="CQ38" s="32">
        <v>3</v>
      </c>
      <c r="CR38" s="25">
        <v>0</v>
      </c>
      <c r="CS38" s="25">
        <v>0</v>
      </c>
      <c r="CT38" s="25">
        <v>0</v>
      </c>
      <c r="CU38" s="25">
        <v>0</v>
      </c>
      <c r="CV38" s="25">
        <v>0</v>
      </c>
      <c r="CW38" s="25">
        <v>0</v>
      </c>
      <c r="CX38" s="25">
        <v>0</v>
      </c>
      <c r="CY38" s="25">
        <v>0</v>
      </c>
      <c r="CZ38" s="25">
        <v>0</v>
      </c>
      <c r="DA38" s="25">
        <v>0</v>
      </c>
      <c r="DB38" s="25">
        <v>0</v>
      </c>
      <c r="DC38" s="25">
        <v>0</v>
      </c>
      <c r="DD38" s="25">
        <v>0</v>
      </c>
      <c r="DE38" s="25">
        <v>0</v>
      </c>
      <c r="DF38" s="25">
        <v>0</v>
      </c>
      <c r="DG38" s="25">
        <v>0</v>
      </c>
      <c r="DH38" s="25">
        <v>0</v>
      </c>
      <c r="DI38" s="25">
        <v>0</v>
      </c>
      <c r="DJ38" s="33">
        <v>0</v>
      </c>
    </row>
    <row r="39" spans="1:115">
      <c r="A39" s="26">
        <v>30</v>
      </c>
      <c r="B39" s="36" t="s">
        <v>36</v>
      </c>
      <c r="C39" s="261">
        <f>Votanti!D41</f>
        <v>581</v>
      </c>
      <c r="D39" s="235">
        <v>4</v>
      </c>
      <c r="E39" s="256">
        <v>0</v>
      </c>
      <c r="F39" s="256">
        <v>0</v>
      </c>
      <c r="G39" s="256">
        <v>8</v>
      </c>
      <c r="H39" s="256">
        <v>0</v>
      </c>
      <c r="I39" s="256">
        <v>0</v>
      </c>
      <c r="J39" s="256">
        <v>6</v>
      </c>
      <c r="K39" s="256">
        <v>0</v>
      </c>
      <c r="L39" s="256">
        <v>1</v>
      </c>
      <c r="M39" s="256">
        <v>0</v>
      </c>
      <c r="N39" s="256">
        <v>0</v>
      </c>
      <c r="O39" s="256">
        <v>0</v>
      </c>
      <c r="P39" s="256">
        <v>4</v>
      </c>
      <c r="Q39" s="256">
        <v>1</v>
      </c>
      <c r="R39" s="256">
        <v>0</v>
      </c>
      <c r="S39" s="256">
        <v>1</v>
      </c>
      <c r="T39" s="256">
        <v>1</v>
      </c>
      <c r="U39" s="256">
        <v>0</v>
      </c>
      <c r="V39" s="236">
        <v>0</v>
      </c>
      <c r="W39" s="235">
        <v>0</v>
      </c>
      <c r="X39" s="256">
        <v>0</v>
      </c>
      <c r="Y39" s="256">
        <v>0</v>
      </c>
      <c r="Z39" s="256">
        <v>1</v>
      </c>
      <c r="AA39" s="256">
        <v>1</v>
      </c>
      <c r="AB39" s="256">
        <v>1</v>
      </c>
      <c r="AC39" s="256">
        <v>4</v>
      </c>
      <c r="AD39" s="256">
        <v>0</v>
      </c>
      <c r="AE39" s="256">
        <v>0</v>
      </c>
      <c r="AF39" s="256">
        <v>1</v>
      </c>
      <c r="AG39" s="256">
        <v>0</v>
      </c>
      <c r="AH39" s="256">
        <v>0</v>
      </c>
      <c r="AI39" s="256">
        <v>0</v>
      </c>
      <c r="AJ39" s="256">
        <v>0</v>
      </c>
      <c r="AK39" s="256">
        <v>0</v>
      </c>
      <c r="AL39" s="256">
        <v>0</v>
      </c>
      <c r="AM39" s="256">
        <v>0</v>
      </c>
      <c r="AN39" s="256">
        <v>0</v>
      </c>
      <c r="AO39" s="256">
        <v>1</v>
      </c>
      <c r="AP39" s="256">
        <v>3</v>
      </c>
      <c r="AQ39" s="256">
        <v>0</v>
      </c>
      <c r="AR39" s="256">
        <v>0</v>
      </c>
      <c r="AS39" s="256">
        <v>0</v>
      </c>
      <c r="AT39" s="236">
        <v>0</v>
      </c>
      <c r="AU39" s="235">
        <v>7</v>
      </c>
      <c r="AV39" s="256">
        <v>0</v>
      </c>
      <c r="AW39" s="256">
        <v>6</v>
      </c>
      <c r="AX39" s="256">
        <v>0</v>
      </c>
      <c r="AY39" s="256">
        <v>0</v>
      </c>
      <c r="AZ39" s="256">
        <v>0</v>
      </c>
      <c r="BA39" s="256">
        <v>0</v>
      </c>
      <c r="BB39" s="256">
        <v>0</v>
      </c>
      <c r="BC39" s="256">
        <v>0</v>
      </c>
      <c r="BD39" s="256">
        <v>0</v>
      </c>
      <c r="BE39" s="256">
        <v>0</v>
      </c>
      <c r="BF39" s="256">
        <v>0</v>
      </c>
      <c r="BG39" s="256">
        <v>0</v>
      </c>
      <c r="BH39" s="256">
        <v>0</v>
      </c>
      <c r="BI39" s="256">
        <v>0</v>
      </c>
      <c r="BJ39" s="256">
        <v>0</v>
      </c>
      <c r="BK39" s="256">
        <v>0</v>
      </c>
      <c r="BL39" s="256">
        <v>0</v>
      </c>
      <c r="BM39" s="256">
        <v>0</v>
      </c>
      <c r="BN39" s="256">
        <v>0</v>
      </c>
      <c r="BO39" s="256">
        <v>0</v>
      </c>
      <c r="BP39" s="256">
        <v>0</v>
      </c>
      <c r="BQ39" s="256">
        <v>0</v>
      </c>
      <c r="BR39" s="236">
        <v>0</v>
      </c>
      <c r="BS39" s="235">
        <v>0</v>
      </c>
      <c r="BT39" s="256">
        <v>0</v>
      </c>
      <c r="BU39" s="256">
        <v>0</v>
      </c>
      <c r="BV39" s="256">
        <v>4</v>
      </c>
      <c r="BW39" s="256">
        <v>0</v>
      </c>
      <c r="BX39" s="256">
        <v>1</v>
      </c>
      <c r="BY39" s="256">
        <v>1</v>
      </c>
      <c r="BZ39" s="256">
        <v>0</v>
      </c>
      <c r="CA39" s="256">
        <v>0</v>
      </c>
      <c r="CB39" s="256">
        <v>0</v>
      </c>
      <c r="CC39" s="256">
        <v>0</v>
      </c>
      <c r="CD39" s="256">
        <v>0</v>
      </c>
      <c r="CE39" s="256">
        <v>0</v>
      </c>
      <c r="CF39" s="256">
        <v>17</v>
      </c>
      <c r="CG39" s="256">
        <v>0</v>
      </c>
      <c r="CH39" s="256">
        <v>0</v>
      </c>
      <c r="CI39" s="25">
        <v>0</v>
      </c>
      <c r="CJ39" s="25">
        <v>0</v>
      </c>
      <c r="CK39" s="25">
        <v>0</v>
      </c>
      <c r="CL39" s="25">
        <v>7</v>
      </c>
      <c r="CM39" s="25">
        <v>0</v>
      </c>
      <c r="CN39" s="25">
        <v>0</v>
      </c>
      <c r="CO39" s="25">
        <v>2</v>
      </c>
      <c r="CP39" s="299">
        <v>18</v>
      </c>
      <c r="CQ39" s="32">
        <v>2</v>
      </c>
      <c r="CR39" s="25">
        <v>0</v>
      </c>
      <c r="CS39" s="25">
        <v>0</v>
      </c>
      <c r="CT39" s="25">
        <v>0</v>
      </c>
      <c r="CU39" s="25">
        <v>0</v>
      </c>
      <c r="CV39" s="25">
        <v>0</v>
      </c>
      <c r="CW39" s="25">
        <v>0</v>
      </c>
      <c r="CX39" s="25">
        <v>0</v>
      </c>
      <c r="CY39" s="25">
        <v>0</v>
      </c>
      <c r="CZ39" s="25">
        <v>2</v>
      </c>
      <c r="DA39" s="25">
        <v>0</v>
      </c>
      <c r="DB39" s="25">
        <v>0</v>
      </c>
      <c r="DC39" s="25">
        <v>0</v>
      </c>
      <c r="DD39" s="25">
        <v>0</v>
      </c>
      <c r="DE39" s="25">
        <v>0</v>
      </c>
      <c r="DF39" s="25">
        <v>0</v>
      </c>
      <c r="DG39" s="25">
        <v>0</v>
      </c>
      <c r="DH39" s="25">
        <v>0</v>
      </c>
      <c r="DI39" s="25">
        <v>1</v>
      </c>
      <c r="DJ39" s="33">
        <v>0</v>
      </c>
    </row>
    <row r="40" spans="1:115">
      <c r="A40" s="26">
        <v>31</v>
      </c>
      <c r="B40" s="36" t="s">
        <v>40</v>
      </c>
      <c r="C40" s="261">
        <f>Votanti!D42</f>
        <v>587</v>
      </c>
      <c r="D40" s="235">
        <v>0</v>
      </c>
      <c r="E40" s="256">
        <v>0</v>
      </c>
      <c r="F40" s="256">
        <v>0</v>
      </c>
      <c r="G40" s="256">
        <v>0</v>
      </c>
      <c r="H40" s="256">
        <v>0</v>
      </c>
      <c r="I40" s="256">
        <v>5</v>
      </c>
      <c r="J40" s="256">
        <v>0</v>
      </c>
      <c r="K40" s="256">
        <v>0</v>
      </c>
      <c r="L40" s="256">
        <v>1</v>
      </c>
      <c r="M40" s="256">
        <v>0</v>
      </c>
      <c r="N40" s="256">
        <v>0</v>
      </c>
      <c r="O40" s="256">
        <v>0</v>
      </c>
      <c r="P40" s="256">
        <v>3</v>
      </c>
      <c r="Q40" s="256">
        <v>0</v>
      </c>
      <c r="R40" s="256">
        <v>0</v>
      </c>
      <c r="S40" s="256">
        <v>5</v>
      </c>
      <c r="T40" s="256">
        <v>0</v>
      </c>
      <c r="U40" s="256">
        <v>0</v>
      </c>
      <c r="V40" s="236">
        <v>0</v>
      </c>
      <c r="W40" s="235">
        <v>0</v>
      </c>
      <c r="X40" s="256">
        <v>0</v>
      </c>
      <c r="Y40" s="256">
        <v>1</v>
      </c>
      <c r="Z40" s="256">
        <v>2</v>
      </c>
      <c r="AA40" s="256">
        <v>1</v>
      </c>
      <c r="AB40" s="256">
        <v>1</v>
      </c>
      <c r="AC40" s="256">
        <v>10</v>
      </c>
      <c r="AD40" s="256">
        <v>4</v>
      </c>
      <c r="AE40" s="256">
        <v>8</v>
      </c>
      <c r="AF40" s="256">
        <v>1</v>
      </c>
      <c r="AG40" s="256">
        <v>0</v>
      </c>
      <c r="AH40" s="256">
        <v>0</v>
      </c>
      <c r="AI40" s="256">
        <v>0</v>
      </c>
      <c r="AJ40" s="256">
        <v>1</v>
      </c>
      <c r="AK40" s="256">
        <v>4</v>
      </c>
      <c r="AL40" s="256">
        <v>0</v>
      </c>
      <c r="AM40" s="256">
        <v>1</v>
      </c>
      <c r="AN40" s="256">
        <v>1</v>
      </c>
      <c r="AO40" s="256">
        <v>18</v>
      </c>
      <c r="AP40" s="256">
        <v>2</v>
      </c>
      <c r="AQ40" s="256">
        <v>2</v>
      </c>
      <c r="AR40" s="256">
        <v>8</v>
      </c>
      <c r="AS40" s="256">
        <v>0</v>
      </c>
      <c r="AT40" s="236">
        <v>0</v>
      </c>
      <c r="AU40" s="235">
        <v>0</v>
      </c>
      <c r="AV40" s="256">
        <v>0</v>
      </c>
      <c r="AW40" s="256">
        <v>0</v>
      </c>
      <c r="AX40" s="256">
        <v>0</v>
      </c>
      <c r="AY40" s="256">
        <v>0</v>
      </c>
      <c r="AZ40" s="256">
        <v>0</v>
      </c>
      <c r="BA40" s="256">
        <v>1</v>
      </c>
      <c r="BB40" s="256">
        <v>0</v>
      </c>
      <c r="BC40" s="256">
        <v>5</v>
      </c>
      <c r="BD40" s="256">
        <v>0</v>
      </c>
      <c r="BE40" s="256">
        <v>0</v>
      </c>
      <c r="BF40" s="256">
        <v>0</v>
      </c>
      <c r="BG40" s="256">
        <v>0</v>
      </c>
      <c r="BH40" s="256">
        <v>0</v>
      </c>
      <c r="BI40" s="256">
        <v>0</v>
      </c>
      <c r="BJ40" s="256">
        <v>0</v>
      </c>
      <c r="BK40" s="256">
        <v>0</v>
      </c>
      <c r="BL40" s="256">
        <v>0</v>
      </c>
      <c r="BM40" s="256">
        <v>0</v>
      </c>
      <c r="BN40" s="256">
        <v>0</v>
      </c>
      <c r="BO40" s="256">
        <v>0</v>
      </c>
      <c r="BP40" s="256">
        <v>0</v>
      </c>
      <c r="BQ40" s="256">
        <v>0</v>
      </c>
      <c r="BR40" s="236">
        <v>0</v>
      </c>
      <c r="BS40" s="235">
        <v>0</v>
      </c>
      <c r="BT40" s="256">
        <v>3</v>
      </c>
      <c r="BU40" s="256">
        <v>1</v>
      </c>
      <c r="BV40" s="256">
        <v>17</v>
      </c>
      <c r="BW40" s="256">
        <v>0</v>
      </c>
      <c r="BX40" s="256">
        <v>0</v>
      </c>
      <c r="BY40" s="256">
        <v>0</v>
      </c>
      <c r="BZ40" s="256">
        <v>0</v>
      </c>
      <c r="CA40" s="256">
        <v>0</v>
      </c>
      <c r="CB40" s="256">
        <v>0</v>
      </c>
      <c r="CC40" s="256">
        <v>0</v>
      </c>
      <c r="CD40" s="256">
        <v>1</v>
      </c>
      <c r="CE40" s="256">
        <v>0</v>
      </c>
      <c r="CF40" s="256">
        <v>10</v>
      </c>
      <c r="CG40" s="256">
        <v>0</v>
      </c>
      <c r="CH40" s="256">
        <v>0</v>
      </c>
      <c r="CI40" s="25">
        <v>0</v>
      </c>
      <c r="CJ40" s="25">
        <v>0</v>
      </c>
      <c r="CK40" s="25">
        <v>0</v>
      </c>
      <c r="CL40" s="25">
        <v>36</v>
      </c>
      <c r="CM40" s="25">
        <v>0</v>
      </c>
      <c r="CN40" s="25">
        <v>0</v>
      </c>
      <c r="CO40" s="25">
        <v>0</v>
      </c>
      <c r="CP40" s="299">
        <v>9</v>
      </c>
      <c r="CQ40" s="32">
        <v>1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0</v>
      </c>
      <c r="DC40" s="25">
        <v>0</v>
      </c>
      <c r="DD40" s="25">
        <v>0</v>
      </c>
      <c r="DE40" s="25">
        <v>2</v>
      </c>
      <c r="DF40" s="25">
        <v>1</v>
      </c>
      <c r="DG40" s="25">
        <v>0</v>
      </c>
      <c r="DH40" s="25">
        <v>0</v>
      </c>
      <c r="DI40" s="25">
        <v>0</v>
      </c>
      <c r="DJ40" s="33">
        <v>0</v>
      </c>
    </row>
    <row r="41" spans="1:115" ht="13.5" thickBot="1">
      <c r="A41" s="63">
        <v>32</v>
      </c>
      <c r="B41" s="64" t="s">
        <v>40</v>
      </c>
      <c r="C41" s="262">
        <f>Votanti!D43</f>
        <v>566</v>
      </c>
      <c r="D41" s="239">
        <v>1</v>
      </c>
      <c r="E41" s="229">
        <v>0</v>
      </c>
      <c r="F41" s="229">
        <v>0</v>
      </c>
      <c r="G41" s="229">
        <v>2</v>
      </c>
      <c r="H41" s="229">
        <v>0</v>
      </c>
      <c r="I41" s="229">
        <v>0</v>
      </c>
      <c r="J41" s="229">
        <v>0</v>
      </c>
      <c r="K41" s="229">
        <v>2</v>
      </c>
      <c r="L41" s="229">
        <v>1</v>
      </c>
      <c r="M41" s="229">
        <v>2</v>
      </c>
      <c r="N41" s="229">
        <v>0</v>
      </c>
      <c r="O41" s="229">
        <v>0</v>
      </c>
      <c r="P41" s="229">
        <v>7</v>
      </c>
      <c r="Q41" s="229">
        <v>0</v>
      </c>
      <c r="R41" s="229">
        <v>0</v>
      </c>
      <c r="S41" s="229">
        <v>4</v>
      </c>
      <c r="T41" s="229">
        <v>3</v>
      </c>
      <c r="U41" s="229">
        <v>0</v>
      </c>
      <c r="V41" s="242">
        <v>0</v>
      </c>
      <c r="W41" s="239">
        <v>0</v>
      </c>
      <c r="X41" s="229">
        <v>0</v>
      </c>
      <c r="Y41" s="229">
        <v>0</v>
      </c>
      <c r="Z41" s="229">
        <v>0</v>
      </c>
      <c r="AA41" s="229">
        <v>0</v>
      </c>
      <c r="AB41" s="229">
        <v>0</v>
      </c>
      <c r="AC41" s="229">
        <v>5</v>
      </c>
      <c r="AD41" s="229">
        <v>0</v>
      </c>
      <c r="AE41" s="229">
        <v>1</v>
      </c>
      <c r="AF41" s="229">
        <v>0</v>
      </c>
      <c r="AG41" s="229">
        <v>2</v>
      </c>
      <c r="AH41" s="229">
        <v>0</v>
      </c>
      <c r="AI41" s="229">
        <v>0</v>
      </c>
      <c r="AJ41" s="229">
        <v>2</v>
      </c>
      <c r="AK41" s="229">
        <v>0</v>
      </c>
      <c r="AL41" s="229">
        <v>0</v>
      </c>
      <c r="AM41" s="229">
        <v>0</v>
      </c>
      <c r="AN41" s="229">
        <v>1</v>
      </c>
      <c r="AO41" s="229">
        <v>10</v>
      </c>
      <c r="AP41" s="229">
        <v>0</v>
      </c>
      <c r="AQ41" s="229">
        <v>1</v>
      </c>
      <c r="AR41" s="229">
        <v>0</v>
      </c>
      <c r="AS41" s="229">
        <v>2</v>
      </c>
      <c r="AT41" s="242">
        <v>0</v>
      </c>
      <c r="AU41" s="239">
        <v>0</v>
      </c>
      <c r="AV41" s="229">
        <v>0</v>
      </c>
      <c r="AW41" s="239">
        <v>0</v>
      </c>
      <c r="AX41" s="229">
        <v>0</v>
      </c>
      <c r="AY41" s="239">
        <v>0</v>
      </c>
      <c r="AZ41" s="229">
        <v>0</v>
      </c>
      <c r="BA41" s="229">
        <v>0</v>
      </c>
      <c r="BB41" s="229">
        <v>0</v>
      </c>
      <c r="BC41" s="229">
        <v>0</v>
      </c>
      <c r="BD41" s="229">
        <v>0</v>
      </c>
      <c r="BE41" s="229">
        <v>0</v>
      </c>
      <c r="BF41" s="229">
        <v>0</v>
      </c>
      <c r="BG41" s="229">
        <v>0</v>
      </c>
      <c r="BH41" s="229">
        <v>0</v>
      </c>
      <c r="BI41" s="229">
        <v>0</v>
      </c>
      <c r="BJ41" s="229">
        <v>0</v>
      </c>
      <c r="BK41" s="229">
        <v>0</v>
      </c>
      <c r="BL41" s="229">
        <v>0</v>
      </c>
      <c r="BM41" s="229">
        <v>0</v>
      </c>
      <c r="BN41" s="229">
        <v>0</v>
      </c>
      <c r="BO41" s="229">
        <v>0</v>
      </c>
      <c r="BP41" s="229">
        <v>0</v>
      </c>
      <c r="BQ41" s="229">
        <v>0</v>
      </c>
      <c r="BR41" s="242">
        <v>0</v>
      </c>
      <c r="BS41" s="239">
        <v>0</v>
      </c>
      <c r="BT41" s="229">
        <v>0</v>
      </c>
      <c r="BU41" s="229">
        <v>0</v>
      </c>
      <c r="BV41" s="229">
        <v>0</v>
      </c>
      <c r="BW41" s="229">
        <v>0</v>
      </c>
      <c r="BX41" s="229">
        <v>0</v>
      </c>
      <c r="BY41" s="229">
        <v>0</v>
      </c>
      <c r="BZ41" s="229">
        <v>15</v>
      </c>
      <c r="CA41" s="229">
        <v>0</v>
      </c>
      <c r="CB41" s="229">
        <v>0</v>
      </c>
      <c r="CC41" s="229">
        <v>2</v>
      </c>
      <c r="CD41" s="229">
        <v>0</v>
      </c>
      <c r="CE41" s="229">
        <v>0</v>
      </c>
      <c r="CF41" s="229">
        <v>6</v>
      </c>
      <c r="CG41" s="229">
        <v>0</v>
      </c>
      <c r="CH41" s="229">
        <v>2</v>
      </c>
      <c r="CI41" s="53">
        <v>0</v>
      </c>
      <c r="CJ41" s="53">
        <v>0</v>
      </c>
      <c r="CK41" s="53">
        <v>0</v>
      </c>
      <c r="CL41" s="53">
        <v>20</v>
      </c>
      <c r="CM41" s="53">
        <v>0</v>
      </c>
      <c r="CN41" s="53">
        <v>0</v>
      </c>
      <c r="CO41" s="53">
        <v>0</v>
      </c>
      <c r="CP41" s="300">
        <v>4</v>
      </c>
      <c r="CQ41" s="52">
        <v>0</v>
      </c>
      <c r="CR41" s="53">
        <v>0</v>
      </c>
      <c r="CS41" s="53">
        <v>0</v>
      </c>
      <c r="CT41" s="53">
        <v>0</v>
      </c>
      <c r="CU41" s="53">
        <v>0</v>
      </c>
      <c r="CV41" s="53">
        <v>0</v>
      </c>
      <c r="CW41" s="53">
        <v>0</v>
      </c>
      <c r="CX41" s="53">
        <v>0</v>
      </c>
      <c r="CY41" s="53">
        <v>0</v>
      </c>
      <c r="CZ41" s="53">
        <v>0</v>
      </c>
      <c r="DA41" s="53">
        <v>0</v>
      </c>
      <c r="DB41" s="53">
        <v>0</v>
      </c>
      <c r="DC41" s="53">
        <v>0</v>
      </c>
      <c r="DD41" s="53">
        <v>0</v>
      </c>
      <c r="DE41" s="53">
        <v>1</v>
      </c>
      <c r="DF41" s="53">
        <v>0</v>
      </c>
      <c r="DG41" s="53">
        <v>0</v>
      </c>
      <c r="DH41" s="53">
        <v>0</v>
      </c>
      <c r="DI41" s="53">
        <v>0</v>
      </c>
      <c r="DJ41" s="54">
        <v>0</v>
      </c>
    </row>
    <row r="42" spans="1:115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115" ht="13.5" thickBot="1">
      <c r="A43" s="250" t="s">
        <v>254</v>
      </c>
      <c r="B43" s="247"/>
      <c r="C43" s="271">
        <f t="shared" ref="C43:AH43" si="0">SUM(C10:C41)</f>
        <v>19438</v>
      </c>
      <c r="D43" s="68">
        <f t="shared" si="0"/>
        <v>23</v>
      </c>
      <c r="E43" s="69">
        <f t="shared" si="0"/>
        <v>0</v>
      </c>
      <c r="F43" s="69">
        <f t="shared" si="0"/>
        <v>0</v>
      </c>
      <c r="G43" s="69">
        <f t="shared" si="0"/>
        <v>26</v>
      </c>
      <c r="H43" s="69">
        <f t="shared" si="0"/>
        <v>0</v>
      </c>
      <c r="I43" s="69">
        <f t="shared" si="0"/>
        <v>28</v>
      </c>
      <c r="J43" s="69">
        <f t="shared" si="0"/>
        <v>7</v>
      </c>
      <c r="K43" s="69">
        <f t="shared" si="0"/>
        <v>9</v>
      </c>
      <c r="L43" s="69">
        <f t="shared" si="0"/>
        <v>9</v>
      </c>
      <c r="M43" s="69">
        <f t="shared" si="0"/>
        <v>5</v>
      </c>
      <c r="N43" s="69">
        <f t="shared" si="0"/>
        <v>0</v>
      </c>
      <c r="O43" s="69">
        <f t="shared" si="0"/>
        <v>5</v>
      </c>
      <c r="P43" s="69">
        <f t="shared" si="0"/>
        <v>37</v>
      </c>
      <c r="Q43" s="69">
        <f t="shared" si="0"/>
        <v>1</v>
      </c>
      <c r="R43" s="69">
        <f t="shared" si="0"/>
        <v>0</v>
      </c>
      <c r="S43" s="69">
        <f t="shared" si="0"/>
        <v>31</v>
      </c>
      <c r="T43" s="69">
        <f t="shared" si="0"/>
        <v>4</v>
      </c>
      <c r="U43" s="69">
        <f t="shared" si="0"/>
        <v>0</v>
      </c>
      <c r="V43" s="277">
        <f t="shared" si="0"/>
        <v>0</v>
      </c>
      <c r="W43" s="68">
        <f t="shared" si="0"/>
        <v>4</v>
      </c>
      <c r="X43" s="69">
        <f t="shared" si="0"/>
        <v>4</v>
      </c>
      <c r="Y43" s="69">
        <f t="shared" si="0"/>
        <v>5</v>
      </c>
      <c r="Z43" s="69">
        <f t="shared" si="0"/>
        <v>17</v>
      </c>
      <c r="AA43" s="69">
        <f t="shared" si="0"/>
        <v>8</v>
      </c>
      <c r="AB43" s="69">
        <f t="shared" si="0"/>
        <v>26</v>
      </c>
      <c r="AC43" s="69">
        <f t="shared" si="0"/>
        <v>56</v>
      </c>
      <c r="AD43" s="69">
        <f t="shared" si="0"/>
        <v>4</v>
      </c>
      <c r="AE43" s="69">
        <f t="shared" si="0"/>
        <v>22</v>
      </c>
      <c r="AF43" s="69">
        <f t="shared" si="0"/>
        <v>14</v>
      </c>
      <c r="AG43" s="69">
        <f t="shared" si="0"/>
        <v>3</v>
      </c>
      <c r="AH43" s="69">
        <f t="shared" si="0"/>
        <v>3</v>
      </c>
      <c r="AI43" s="69">
        <f t="shared" ref="AI43:BN43" si="1">SUM(AI10:AI41)</f>
        <v>2</v>
      </c>
      <c r="AJ43" s="69">
        <f t="shared" si="1"/>
        <v>10</v>
      </c>
      <c r="AK43" s="69">
        <f t="shared" si="1"/>
        <v>16</v>
      </c>
      <c r="AL43" s="69">
        <f t="shared" si="1"/>
        <v>0</v>
      </c>
      <c r="AM43" s="69">
        <f t="shared" si="1"/>
        <v>11</v>
      </c>
      <c r="AN43" s="69">
        <f t="shared" si="1"/>
        <v>12</v>
      </c>
      <c r="AO43" s="69">
        <f t="shared" si="1"/>
        <v>51</v>
      </c>
      <c r="AP43" s="69">
        <f t="shared" si="1"/>
        <v>18</v>
      </c>
      <c r="AQ43" s="69">
        <f t="shared" si="1"/>
        <v>10</v>
      </c>
      <c r="AR43" s="69">
        <f t="shared" si="1"/>
        <v>22</v>
      </c>
      <c r="AS43" s="69">
        <f t="shared" si="1"/>
        <v>12</v>
      </c>
      <c r="AT43" s="277">
        <f t="shared" si="1"/>
        <v>4</v>
      </c>
      <c r="AU43" s="68">
        <f t="shared" si="1"/>
        <v>19</v>
      </c>
      <c r="AV43" s="69">
        <f t="shared" si="1"/>
        <v>5</v>
      </c>
      <c r="AW43" s="69">
        <f t="shared" si="1"/>
        <v>7</v>
      </c>
      <c r="AX43" s="69">
        <f t="shared" si="1"/>
        <v>0</v>
      </c>
      <c r="AY43" s="69">
        <f t="shared" si="1"/>
        <v>0</v>
      </c>
      <c r="AZ43" s="69">
        <f t="shared" si="1"/>
        <v>0</v>
      </c>
      <c r="BA43" s="69">
        <f t="shared" si="1"/>
        <v>1</v>
      </c>
      <c r="BB43" s="69">
        <f t="shared" si="1"/>
        <v>0</v>
      </c>
      <c r="BC43" s="69">
        <f t="shared" si="1"/>
        <v>5</v>
      </c>
      <c r="BD43" s="69">
        <f t="shared" si="1"/>
        <v>0</v>
      </c>
      <c r="BE43" s="69">
        <f t="shared" si="1"/>
        <v>1</v>
      </c>
      <c r="BF43" s="69">
        <f t="shared" si="1"/>
        <v>0</v>
      </c>
      <c r="BG43" s="69">
        <f t="shared" si="1"/>
        <v>0</v>
      </c>
      <c r="BH43" s="69">
        <f t="shared" si="1"/>
        <v>1</v>
      </c>
      <c r="BI43" s="69">
        <f t="shared" si="1"/>
        <v>0</v>
      </c>
      <c r="BJ43" s="69">
        <f t="shared" si="1"/>
        <v>3</v>
      </c>
      <c r="BK43" s="69">
        <f t="shared" si="1"/>
        <v>0</v>
      </c>
      <c r="BL43" s="69">
        <f t="shared" si="1"/>
        <v>0</v>
      </c>
      <c r="BM43" s="69">
        <f t="shared" si="1"/>
        <v>4</v>
      </c>
      <c r="BN43" s="69">
        <f t="shared" si="1"/>
        <v>0</v>
      </c>
      <c r="BO43" s="69">
        <f t="shared" ref="BO43:CT43" si="2">SUM(BO10:BO41)</f>
        <v>1</v>
      </c>
      <c r="BP43" s="69">
        <f t="shared" si="2"/>
        <v>0</v>
      </c>
      <c r="BQ43" s="69">
        <f t="shared" si="2"/>
        <v>2</v>
      </c>
      <c r="BR43" s="277">
        <f t="shared" si="2"/>
        <v>0</v>
      </c>
      <c r="BS43" s="68">
        <f t="shared" si="2"/>
        <v>25</v>
      </c>
      <c r="BT43" s="69">
        <f t="shared" si="2"/>
        <v>6</v>
      </c>
      <c r="BU43" s="69">
        <f t="shared" si="2"/>
        <v>5</v>
      </c>
      <c r="BV43" s="69">
        <f t="shared" si="2"/>
        <v>30</v>
      </c>
      <c r="BW43" s="69">
        <f t="shared" si="2"/>
        <v>4</v>
      </c>
      <c r="BX43" s="69">
        <f t="shared" si="2"/>
        <v>5</v>
      </c>
      <c r="BY43" s="69">
        <f t="shared" si="2"/>
        <v>15</v>
      </c>
      <c r="BZ43" s="69">
        <f t="shared" si="2"/>
        <v>15</v>
      </c>
      <c r="CA43" s="69">
        <f t="shared" si="2"/>
        <v>6</v>
      </c>
      <c r="CB43" s="69">
        <f t="shared" si="2"/>
        <v>3</v>
      </c>
      <c r="CC43" s="69">
        <f t="shared" si="2"/>
        <v>2</v>
      </c>
      <c r="CD43" s="69">
        <f t="shared" si="2"/>
        <v>8</v>
      </c>
      <c r="CE43" s="69">
        <f t="shared" si="2"/>
        <v>34</v>
      </c>
      <c r="CF43" s="69">
        <f t="shared" si="2"/>
        <v>93</v>
      </c>
      <c r="CG43" s="69">
        <f t="shared" si="2"/>
        <v>0</v>
      </c>
      <c r="CH43" s="69">
        <f t="shared" si="2"/>
        <v>2</v>
      </c>
      <c r="CI43" s="69">
        <f t="shared" si="2"/>
        <v>2</v>
      </c>
      <c r="CJ43" s="69">
        <f t="shared" si="2"/>
        <v>3</v>
      </c>
      <c r="CK43" s="69">
        <f t="shared" si="2"/>
        <v>4</v>
      </c>
      <c r="CL43" s="69">
        <f t="shared" si="2"/>
        <v>87</v>
      </c>
      <c r="CM43" s="69">
        <f t="shared" si="2"/>
        <v>0</v>
      </c>
      <c r="CN43" s="69">
        <f t="shared" si="2"/>
        <v>0</v>
      </c>
      <c r="CO43" s="69">
        <f t="shared" si="2"/>
        <v>10</v>
      </c>
      <c r="CP43" s="70">
        <f t="shared" si="2"/>
        <v>150</v>
      </c>
      <c r="CQ43" s="209">
        <f t="shared" si="2"/>
        <v>13</v>
      </c>
      <c r="CR43" s="69">
        <f t="shared" si="2"/>
        <v>0</v>
      </c>
      <c r="CS43" s="69">
        <f t="shared" si="2"/>
        <v>0</v>
      </c>
      <c r="CT43" s="69">
        <f t="shared" si="2"/>
        <v>0</v>
      </c>
      <c r="CU43" s="69">
        <f t="shared" ref="CU43:DJ43" si="3">SUM(CU10:CU41)</f>
        <v>0</v>
      </c>
      <c r="CV43" s="69">
        <f t="shared" si="3"/>
        <v>2</v>
      </c>
      <c r="CW43" s="69">
        <f t="shared" si="3"/>
        <v>0</v>
      </c>
      <c r="CX43" s="69">
        <f t="shared" si="3"/>
        <v>0</v>
      </c>
      <c r="CY43" s="69">
        <f t="shared" si="3"/>
        <v>0</v>
      </c>
      <c r="CZ43" s="69">
        <f t="shared" si="3"/>
        <v>2</v>
      </c>
      <c r="DA43" s="69">
        <f t="shared" si="3"/>
        <v>0</v>
      </c>
      <c r="DB43" s="69">
        <f t="shared" si="3"/>
        <v>0</v>
      </c>
      <c r="DC43" s="69">
        <f t="shared" si="3"/>
        <v>0</v>
      </c>
      <c r="DD43" s="69">
        <f t="shared" si="3"/>
        <v>0</v>
      </c>
      <c r="DE43" s="69">
        <f t="shared" si="3"/>
        <v>3</v>
      </c>
      <c r="DF43" s="69">
        <f t="shared" si="3"/>
        <v>1</v>
      </c>
      <c r="DG43" s="69">
        <f t="shared" si="3"/>
        <v>0</v>
      </c>
      <c r="DH43" s="69">
        <f t="shared" si="3"/>
        <v>0</v>
      </c>
      <c r="DI43" s="69">
        <f t="shared" si="3"/>
        <v>1</v>
      </c>
      <c r="DJ43" s="70">
        <f t="shared" si="3"/>
        <v>0</v>
      </c>
    </row>
    <row r="44" spans="1:115" ht="13.5" thickBot="1">
      <c r="A44" s="249" t="s">
        <v>42</v>
      </c>
      <c r="B44" s="247"/>
      <c r="C44" s="272" t="s">
        <v>44</v>
      </c>
      <c r="D44" s="275">
        <f>D43/$C$43</f>
        <v>1.1832493054841032E-3</v>
      </c>
      <c r="E44" s="274">
        <f>E43/$C$43</f>
        <v>0</v>
      </c>
      <c r="F44" s="274">
        <f t="shared" ref="F44:BQ44" si="4">F43/$C$43</f>
        <v>0</v>
      </c>
      <c r="G44" s="274">
        <f t="shared" si="4"/>
        <v>1.3375861714168124E-3</v>
      </c>
      <c r="H44" s="274">
        <f t="shared" si="4"/>
        <v>0</v>
      </c>
      <c r="I44" s="274">
        <f t="shared" si="4"/>
        <v>1.4404774153719518E-3</v>
      </c>
      <c r="J44" s="274">
        <f t="shared" si="4"/>
        <v>3.6011935384298795E-4</v>
      </c>
      <c r="K44" s="274">
        <f t="shared" si="4"/>
        <v>4.6301059779812738E-4</v>
      </c>
      <c r="L44" s="274">
        <f t="shared" si="4"/>
        <v>4.6301059779812738E-4</v>
      </c>
      <c r="M44" s="274">
        <f t="shared" si="4"/>
        <v>2.5722810988784852E-4</v>
      </c>
      <c r="N44" s="274">
        <f t="shared" si="4"/>
        <v>0</v>
      </c>
      <c r="O44" s="274">
        <f t="shared" si="4"/>
        <v>2.5722810988784852E-4</v>
      </c>
      <c r="P44" s="274">
        <f t="shared" si="4"/>
        <v>1.9034880131700792E-3</v>
      </c>
      <c r="Q44" s="274">
        <f t="shared" si="4"/>
        <v>5.1445621977569708E-5</v>
      </c>
      <c r="R44" s="274">
        <f t="shared" si="4"/>
        <v>0</v>
      </c>
      <c r="S44" s="274">
        <f t="shared" si="4"/>
        <v>1.5948142813046609E-3</v>
      </c>
      <c r="T44" s="274">
        <f t="shared" si="4"/>
        <v>2.0578248791027883E-4</v>
      </c>
      <c r="U44" s="274">
        <f t="shared" si="4"/>
        <v>0</v>
      </c>
      <c r="V44" s="278">
        <f t="shared" si="4"/>
        <v>0</v>
      </c>
      <c r="W44" s="275">
        <f t="shared" si="4"/>
        <v>2.0578248791027883E-4</v>
      </c>
      <c r="X44" s="274">
        <f t="shared" si="4"/>
        <v>2.0578248791027883E-4</v>
      </c>
      <c r="Y44" s="274">
        <f t="shared" si="4"/>
        <v>2.5722810988784852E-4</v>
      </c>
      <c r="Z44" s="274">
        <f t="shared" si="4"/>
        <v>8.7457557361868504E-4</v>
      </c>
      <c r="AA44" s="274">
        <f t="shared" si="4"/>
        <v>4.1156497582055766E-4</v>
      </c>
      <c r="AB44" s="274">
        <f t="shared" si="4"/>
        <v>1.3375861714168124E-3</v>
      </c>
      <c r="AC44" s="274">
        <f t="shared" si="4"/>
        <v>2.8809548307439036E-3</v>
      </c>
      <c r="AD44" s="274">
        <f t="shared" si="4"/>
        <v>2.0578248791027883E-4</v>
      </c>
      <c r="AE44" s="274">
        <f t="shared" si="4"/>
        <v>1.1318036835065335E-3</v>
      </c>
      <c r="AF44" s="274">
        <f t="shared" si="4"/>
        <v>7.202387076859759E-4</v>
      </c>
      <c r="AG44" s="274">
        <f t="shared" si="4"/>
        <v>1.5433686593270912E-4</v>
      </c>
      <c r="AH44" s="274">
        <f t="shared" si="4"/>
        <v>1.5433686593270912E-4</v>
      </c>
      <c r="AI44" s="274">
        <f t="shared" si="4"/>
        <v>1.0289124395513942E-4</v>
      </c>
      <c r="AJ44" s="274">
        <f t="shared" si="4"/>
        <v>5.1445621977569704E-4</v>
      </c>
      <c r="AK44" s="274">
        <f t="shared" si="4"/>
        <v>8.2312995164111533E-4</v>
      </c>
      <c r="AL44" s="274">
        <f t="shared" si="4"/>
        <v>0</v>
      </c>
      <c r="AM44" s="274">
        <f t="shared" si="4"/>
        <v>5.6590184175326675E-4</v>
      </c>
      <c r="AN44" s="274">
        <f t="shared" si="4"/>
        <v>6.1734746373083647E-4</v>
      </c>
      <c r="AO44" s="274">
        <f t="shared" si="4"/>
        <v>2.6237267208560552E-3</v>
      </c>
      <c r="AP44" s="274">
        <f t="shared" si="4"/>
        <v>9.2602119559625476E-4</v>
      </c>
      <c r="AQ44" s="274">
        <f t="shared" si="4"/>
        <v>5.1445621977569704E-4</v>
      </c>
      <c r="AR44" s="274">
        <f t="shared" si="4"/>
        <v>1.1318036835065335E-3</v>
      </c>
      <c r="AS44" s="274">
        <f t="shared" si="4"/>
        <v>6.1734746373083647E-4</v>
      </c>
      <c r="AT44" s="278">
        <f t="shared" si="4"/>
        <v>2.0578248791027883E-4</v>
      </c>
      <c r="AU44" s="275">
        <f t="shared" si="4"/>
        <v>9.7746681757382436E-4</v>
      </c>
      <c r="AV44" s="274">
        <f t="shared" si="4"/>
        <v>2.5722810988784852E-4</v>
      </c>
      <c r="AW44" s="274">
        <f t="shared" si="4"/>
        <v>3.6011935384298795E-4</v>
      </c>
      <c r="AX44" s="274">
        <f t="shared" si="4"/>
        <v>0</v>
      </c>
      <c r="AY44" s="274">
        <f t="shared" si="4"/>
        <v>0</v>
      </c>
      <c r="AZ44" s="274">
        <f t="shared" si="4"/>
        <v>0</v>
      </c>
      <c r="BA44" s="274">
        <f t="shared" si="4"/>
        <v>5.1445621977569708E-5</v>
      </c>
      <c r="BB44" s="274">
        <f t="shared" si="4"/>
        <v>0</v>
      </c>
      <c r="BC44" s="274">
        <f t="shared" si="4"/>
        <v>2.5722810988784852E-4</v>
      </c>
      <c r="BD44" s="274">
        <f t="shared" si="4"/>
        <v>0</v>
      </c>
      <c r="BE44" s="274">
        <f t="shared" si="4"/>
        <v>5.1445621977569708E-5</v>
      </c>
      <c r="BF44" s="274">
        <f t="shared" si="4"/>
        <v>0</v>
      </c>
      <c r="BG44" s="274">
        <f t="shared" si="4"/>
        <v>0</v>
      </c>
      <c r="BH44" s="274">
        <f t="shared" si="4"/>
        <v>5.1445621977569708E-5</v>
      </c>
      <c r="BI44" s="274">
        <f t="shared" si="4"/>
        <v>0</v>
      </c>
      <c r="BJ44" s="274">
        <f t="shared" si="4"/>
        <v>1.5433686593270912E-4</v>
      </c>
      <c r="BK44" s="274">
        <f t="shared" si="4"/>
        <v>0</v>
      </c>
      <c r="BL44" s="274">
        <f t="shared" si="4"/>
        <v>0</v>
      </c>
      <c r="BM44" s="274">
        <f t="shared" si="4"/>
        <v>2.0578248791027883E-4</v>
      </c>
      <c r="BN44" s="274">
        <f t="shared" si="4"/>
        <v>0</v>
      </c>
      <c r="BO44" s="274">
        <f t="shared" si="4"/>
        <v>5.1445621977569708E-5</v>
      </c>
      <c r="BP44" s="274">
        <f t="shared" si="4"/>
        <v>0</v>
      </c>
      <c r="BQ44" s="274">
        <f t="shared" si="4"/>
        <v>1.0289124395513942E-4</v>
      </c>
      <c r="BR44" s="278">
        <f t="shared" ref="BR44:DJ44" si="5">BR43/$C$43</f>
        <v>0</v>
      </c>
      <c r="BS44" s="275">
        <f t="shared" si="5"/>
        <v>1.2861405494392427E-3</v>
      </c>
      <c r="BT44" s="274">
        <f t="shared" si="5"/>
        <v>3.0867373186541823E-4</v>
      </c>
      <c r="BU44" s="274">
        <f t="shared" si="5"/>
        <v>2.5722810988784852E-4</v>
      </c>
      <c r="BV44" s="274">
        <f t="shared" si="5"/>
        <v>1.5433686593270912E-3</v>
      </c>
      <c r="BW44" s="274">
        <f t="shared" si="5"/>
        <v>2.0578248791027883E-4</v>
      </c>
      <c r="BX44" s="274">
        <f t="shared" si="5"/>
        <v>2.5722810988784852E-4</v>
      </c>
      <c r="BY44" s="274">
        <f t="shared" si="5"/>
        <v>7.7168432966354561E-4</v>
      </c>
      <c r="BZ44" s="274">
        <f t="shared" si="5"/>
        <v>7.7168432966354561E-4</v>
      </c>
      <c r="CA44" s="274">
        <f t="shared" si="5"/>
        <v>3.0867373186541823E-4</v>
      </c>
      <c r="CB44" s="274">
        <f t="shared" si="5"/>
        <v>1.5433686593270912E-4</v>
      </c>
      <c r="CC44" s="274">
        <f t="shared" si="5"/>
        <v>1.0289124395513942E-4</v>
      </c>
      <c r="CD44" s="274">
        <f t="shared" si="5"/>
        <v>4.1156497582055766E-4</v>
      </c>
      <c r="CE44" s="274">
        <f t="shared" si="5"/>
        <v>1.7491511472373701E-3</v>
      </c>
      <c r="CF44" s="274">
        <f t="shared" si="5"/>
        <v>4.7844428439139828E-3</v>
      </c>
      <c r="CG44" s="274">
        <f t="shared" si="5"/>
        <v>0</v>
      </c>
      <c r="CH44" s="274">
        <f t="shared" si="5"/>
        <v>1.0289124395513942E-4</v>
      </c>
      <c r="CI44" s="274">
        <f t="shared" si="5"/>
        <v>1.0289124395513942E-4</v>
      </c>
      <c r="CJ44" s="274">
        <f t="shared" si="5"/>
        <v>1.5433686593270912E-4</v>
      </c>
      <c r="CK44" s="274">
        <f t="shared" si="5"/>
        <v>2.0578248791027883E-4</v>
      </c>
      <c r="CL44" s="274">
        <f t="shared" si="5"/>
        <v>4.475769112048565E-3</v>
      </c>
      <c r="CM44" s="274">
        <f t="shared" si="5"/>
        <v>0</v>
      </c>
      <c r="CN44" s="274">
        <f t="shared" si="5"/>
        <v>0</v>
      </c>
      <c r="CO44" s="274">
        <f t="shared" si="5"/>
        <v>5.1445621977569704E-4</v>
      </c>
      <c r="CP44" s="276">
        <f t="shared" si="5"/>
        <v>7.7168432966354559E-3</v>
      </c>
      <c r="CQ44" s="248">
        <f t="shared" si="5"/>
        <v>6.6879308570840618E-4</v>
      </c>
      <c r="CR44" s="245">
        <f t="shared" si="5"/>
        <v>0</v>
      </c>
      <c r="CS44" s="245">
        <f t="shared" si="5"/>
        <v>0</v>
      </c>
      <c r="CT44" s="245">
        <f t="shared" si="5"/>
        <v>0</v>
      </c>
      <c r="CU44" s="245">
        <f t="shared" si="5"/>
        <v>0</v>
      </c>
      <c r="CV44" s="245">
        <f t="shared" si="5"/>
        <v>1.0289124395513942E-4</v>
      </c>
      <c r="CW44" s="245">
        <f t="shared" si="5"/>
        <v>0</v>
      </c>
      <c r="CX44" s="245">
        <f t="shared" si="5"/>
        <v>0</v>
      </c>
      <c r="CY44" s="245">
        <f t="shared" si="5"/>
        <v>0</v>
      </c>
      <c r="CZ44" s="245">
        <f t="shared" si="5"/>
        <v>1.0289124395513942E-4</v>
      </c>
      <c r="DA44" s="245">
        <f t="shared" si="5"/>
        <v>0</v>
      </c>
      <c r="DB44" s="245">
        <f t="shared" si="5"/>
        <v>0</v>
      </c>
      <c r="DC44" s="245">
        <f t="shared" si="5"/>
        <v>0</v>
      </c>
      <c r="DD44" s="245">
        <f t="shared" si="5"/>
        <v>0</v>
      </c>
      <c r="DE44" s="245">
        <f t="shared" si="5"/>
        <v>1.5433686593270912E-4</v>
      </c>
      <c r="DF44" s="245">
        <f t="shared" si="5"/>
        <v>5.1445621977569708E-5</v>
      </c>
      <c r="DG44" s="245">
        <f t="shared" si="5"/>
        <v>0</v>
      </c>
      <c r="DH44" s="245">
        <f t="shared" si="5"/>
        <v>0</v>
      </c>
      <c r="DI44" s="245">
        <f t="shared" si="5"/>
        <v>5.1445621977569708E-5</v>
      </c>
      <c r="DJ44" s="246">
        <f t="shared" si="5"/>
        <v>0</v>
      </c>
    </row>
    <row r="45" spans="1:115" ht="13.5" thickBot="1">
      <c r="A45" s="95" t="s">
        <v>253</v>
      </c>
      <c r="C45" s="65"/>
      <c r="D45" s="614">
        <f>SUM(D43:V43)</f>
        <v>185</v>
      </c>
      <c r="E45" s="615"/>
      <c r="F45" s="615"/>
      <c r="G45" s="615"/>
      <c r="H45" s="615"/>
      <c r="I45" s="615"/>
      <c r="J45" s="615"/>
      <c r="K45" s="615"/>
      <c r="L45" s="615"/>
      <c r="M45" s="615"/>
      <c r="N45" s="615"/>
      <c r="O45" s="615"/>
      <c r="P45" s="615"/>
      <c r="Q45" s="615"/>
      <c r="R45" s="615"/>
      <c r="S45" s="615"/>
      <c r="T45" s="615"/>
      <c r="U45" s="615"/>
      <c r="V45" s="615"/>
      <c r="W45" s="601">
        <f>SUM(W43:AT43)</f>
        <v>334</v>
      </c>
      <c r="X45" s="604"/>
      <c r="Y45" s="604"/>
      <c r="Z45" s="604"/>
      <c r="AA45" s="604"/>
      <c r="AB45" s="604"/>
      <c r="AC45" s="604"/>
      <c r="AD45" s="604"/>
      <c r="AE45" s="604"/>
      <c r="AF45" s="604"/>
      <c r="AG45" s="604"/>
      <c r="AH45" s="604"/>
      <c r="AI45" s="604"/>
      <c r="AJ45" s="604"/>
      <c r="AK45" s="604"/>
      <c r="AL45" s="604"/>
      <c r="AM45" s="604"/>
      <c r="AN45" s="604"/>
      <c r="AO45" s="604"/>
      <c r="AP45" s="604"/>
      <c r="AQ45" s="604"/>
      <c r="AR45" s="604"/>
      <c r="AS45" s="604"/>
      <c r="AT45" s="605"/>
      <c r="AU45" s="601">
        <f>SUM(AU43:BR43)</f>
        <v>49</v>
      </c>
      <c r="AV45" s="604"/>
      <c r="AW45" s="604"/>
      <c r="AX45" s="604"/>
      <c r="AY45" s="604"/>
      <c r="AZ45" s="604"/>
      <c r="BA45" s="604"/>
      <c r="BB45" s="604"/>
      <c r="BC45" s="604"/>
      <c r="BD45" s="604"/>
      <c r="BE45" s="604"/>
      <c r="BF45" s="604"/>
      <c r="BG45" s="604"/>
      <c r="BH45" s="604"/>
      <c r="BI45" s="604"/>
      <c r="BJ45" s="604"/>
      <c r="BK45" s="604"/>
      <c r="BL45" s="604"/>
      <c r="BM45" s="604"/>
      <c r="BN45" s="604"/>
      <c r="BO45" s="604"/>
      <c r="BP45" s="604"/>
      <c r="BQ45" s="604"/>
      <c r="BR45" s="605"/>
      <c r="BS45" s="601">
        <f>SUM(BS43:CP43)</f>
        <v>509</v>
      </c>
      <c r="BT45" s="604"/>
      <c r="BU45" s="604"/>
      <c r="BV45" s="604"/>
      <c r="BW45" s="604"/>
      <c r="BX45" s="604"/>
      <c r="BY45" s="604"/>
      <c r="BZ45" s="604"/>
      <c r="CA45" s="604"/>
      <c r="CB45" s="604"/>
      <c r="CC45" s="604"/>
      <c r="CD45" s="604"/>
      <c r="CE45" s="604"/>
      <c r="CF45" s="604"/>
      <c r="CG45" s="604"/>
      <c r="CH45" s="604"/>
      <c r="CI45" s="604"/>
      <c r="CJ45" s="604"/>
      <c r="CK45" s="604"/>
      <c r="CL45" s="604"/>
      <c r="CM45" s="604"/>
      <c r="CN45" s="604"/>
      <c r="CO45" s="604"/>
      <c r="CP45" s="606"/>
      <c r="CQ45" s="599">
        <f>SUM(CQ43:DJ43)</f>
        <v>22</v>
      </c>
      <c r="CR45" s="599"/>
      <c r="CS45" s="599"/>
      <c r="CT45" s="599"/>
      <c r="CU45" s="599"/>
      <c r="CV45" s="599"/>
      <c r="CW45" s="599"/>
      <c r="CX45" s="599"/>
      <c r="CY45" s="599"/>
      <c r="CZ45" s="599"/>
      <c r="DA45" s="599"/>
      <c r="DB45" s="599"/>
      <c r="DC45" s="599"/>
      <c r="DD45" s="599"/>
      <c r="DE45" s="599"/>
      <c r="DF45" s="599"/>
      <c r="DG45" s="599"/>
      <c r="DH45" s="599"/>
      <c r="DI45" s="599"/>
      <c r="DJ45" s="600"/>
    </row>
    <row r="46" spans="1:115" ht="13.5" thickBot="1">
      <c r="A46" s="249" t="s">
        <v>487</v>
      </c>
      <c r="B46" s="247"/>
      <c r="C46" s="207"/>
      <c r="D46" s="581">
        <f>SUM(D45:DJ45)</f>
        <v>1099</v>
      </c>
      <c r="E46" s="607"/>
      <c r="F46" s="607"/>
      <c r="G46" s="607"/>
      <c r="H46" s="607"/>
      <c r="I46" s="607"/>
      <c r="J46" s="607"/>
      <c r="K46" s="607"/>
      <c r="L46" s="607"/>
      <c r="M46" s="607"/>
      <c r="N46" s="607"/>
      <c r="O46" s="607"/>
      <c r="P46" s="607"/>
      <c r="Q46" s="607"/>
      <c r="R46" s="607"/>
      <c r="S46" s="607"/>
      <c r="T46" s="607"/>
      <c r="U46" s="607"/>
      <c r="V46" s="607"/>
      <c r="W46" s="607"/>
      <c r="X46" s="607"/>
      <c r="Y46" s="607"/>
      <c r="Z46" s="607"/>
      <c r="AA46" s="607"/>
      <c r="AB46" s="607"/>
      <c r="AC46" s="607"/>
      <c r="AD46" s="607"/>
      <c r="AE46" s="607"/>
      <c r="AF46" s="607"/>
      <c r="AG46" s="607"/>
      <c r="AH46" s="607"/>
      <c r="AI46" s="607"/>
      <c r="AJ46" s="607"/>
      <c r="AK46" s="607"/>
      <c r="AL46" s="607"/>
      <c r="AM46" s="607"/>
      <c r="AN46" s="607"/>
      <c r="AO46" s="607"/>
      <c r="AP46" s="607"/>
      <c r="AQ46" s="607"/>
      <c r="AR46" s="607"/>
      <c r="AS46" s="607"/>
      <c r="AT46" s="607"/>
      <c r="AU46" s="607"/>
      <c r="AV46" s="607"/>
      <c r="AW46" s="607"/>
      <c r="AX46" s="607"/>
      <c r="AY46" s="607"/>
      <c r="AZ46" s="607"/>
      <c r="BA46" s="607"/>
      <c r="BB46" s="607"/>
      <c r="BC46" s="607"/>
      <c r="BD46" s="607"/>
      <c r="BE46" s="607"/>
      <c r="BF46" s="607"/>
      <c r="BG46" s="607"/>
      <c r="BH46" s="607"/>
      <c r="BI46" s="607"/>
      <c r="BJ46" s="607"/>
      <c r="BK46" s="607"/>
      <c r="BL46" s="607"/>
      <c r="BM46" s="607"/>
      <c r="BN46" s="607"/>
      <c r="BO46" s="607"/>
      <c r="BP46" s="607"/>
      <c r="BQ46" s="607"/>
      <c r="BR46" s="607"/>
      <c r="BS46" s="607"/>
      <c r="BT46" s="607"/>
      <c r="BU46" s="607"/>
      <c r="BV46" s="607"/>
      <c r="BW46" s="607"/>
      <c r="BX46" s="607"/>
      <c r="BY46" s="607"/>
      <c r="BZ46" s="607"/>
      <c r="CA46" s="607"/>
      <c r="CB46" s="607"/>
      <c r="CC46" s="607"/>
      <c r="CD46" s="607"/>
      <c r="CE46" s="607"/>
      <c r="CF46" s="607"/>
      <c r="CG46" s="607"/>
      <c r="CH46" s="607"/>
      <c r="CI46" s="607"/>
      <c r="CJ46" s="607"/>
      <c r="CK46" s="607"/>
      <c r="CL46" s="607"/>
      <c r="CM46" s="607"/>
      <c r="CN46" s="607"/>
      <c r="CO46" s="607"/>
      <c r="CP46" s="607"/>
      <c r="CQ46" s="607"/>
      <c r="CR46" s="607"/>
      <c r="CS46" s="607"/>
      <c r="CT46" s="607"/>
      <c r="CU46" s="607"/>
      <c r="CV46" s="607"/>
      <c r="CW46" s="607"/>
      <c r="CX46" s="607"/>
      <c r="CY46" s="607"/>
      <c r="CZ46" s="607"/>
      <c r="DA46" s="607"/>
      <c r="DB46" s="607"/>
      <c r="DC46" s="607"/>
      <c r="DD46" s="607"/>
      <c r="DE46" s="607"/>
      <c r="DF46" s="607"/>
      <c r="DG46" s="607"/>
      <c r="DH46" s="607"/>
      <c r="DI46" s="607"/>
      <c r="DJ46" s="608"/>
    </row>
  </sheetData>
  <mergeCells count="14">
    <mergeCell ref="D46:DJ46"/>
    <mergeCell ref="D7:V7"/>
    <mergeCell ref="W7:AT7"/>
    <mergeCell ref="AU7:BR7"/>
    <mergeCell ref="BS7:CP7"/>
    <mergeCell ref="CQ7:DJ7"/>
    <mergeCell ref="D45:V45"/>
    <mergeCell ref="AL12:AM12"/>
    <mergeCell ref="W45:AT45"/>
    <mergeCell ref="D2:CH3"/>
    <mergeCell ref="D4:CH4"/>
    <mergeCell ref="AU45:BR45"/>
    <mergeCell ref="BS45:CP45"/>
    <mergeCell ref="CQ45:DJ4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K45"/>
  <sheetViews>
    <sheetView tabSelected="1" zoomScaleNormal="100" workbookViewId="0">
      <pane ySplit="9" topLeftCell="A10" activePane="bottomLeft" state="frozen"/>
      <selection activeCell="AO40" sqref="AO40"/>
      <selection pane="bottomLeft" activeCell="B45" sqref="A1:GK45"/>
    </sheetView>
  </sheetViews>
  <sheetFormatPr defaultColWidth="4" defaultRowHeight="12"/>
  <cols>
    <col min="1" max="1" width="4" style="470"/>
    <col min="2" max="2" width="0.140625" style="470" customWidth="1"/>
    <col min="3" max="49" width="4" style="470" hidden="1" customWidth="1"/>
    <col min="50" max="97" width="4" style="470"/>
    <col min="98" max="193" width="0" style="470" hidden="1" customWidth="1"/>
    <col min="194" max="16384" width="4" style="470"/>
  </cols>
  <sheetData>
    <row r="1" spans="1:193" ht="14.25">
      <c r="B1" s="471"/>
      <c r="C1" s="472"/>
      <c r="D1" s="473"/>
      <c r="E1" s="474"/>
      <c r="F1" s="474"/>
      <c r="G1" s="474"/>
      <c r="H1" s="474"/>
      <c r="I1" s="474"/>
      <c r="J1" s="474"/>
      <c r="K1" s="473"/>
      <c r="L1" s="474"/>
      <c r="M1" s="474"/>
      <c r="N1" s="474"/>
      <c r="O1" s="474"/>
      <c r="P1" s="474"/>
      <c r="Q1" s="474"/>
      <c r="R1" s="473"/>
      <c r="S1" s="473"/>
      <c r="T1" s="473"/>
      <c r="U1" s="473"/>
      <c r="V1" s="473"/>
      <c r="W1" s="473"/>
      <c r="X1" s="473"/>
      <c r="Y1" s="473"/>
      <c r="Z1" s="473"/>
      <c r="AA1" s="473"/>
      <c r="AB1" s="473"/>
      <c r="AC1" s="473"/>
      <c r="AD1" s="473"/>
      <c r="AE1" s="473"/>
      <c r="AF1" s="473"/>
      <c r="AG1" s="473"/>
      <c r="AH1" s="473"/>
      <c r="AI1" s="473"/>
      <c r="AJ1" s="473"/>
      <c r="AK1" s="473"/>
      <c r="AL1" s="473"/>
      <c r="AM1" s="473"/>
      <c r="AN1" s="473"/>
      <c r="AO1" s="473"/>
      <c r="AP1" s="473"/>
      <c r="AQ1" s="473"/>
      <c r="AR1" s="473"/>
      <c r="AS1" s="473"/>
      <c r="AT1" s="473"/>
      <c r="AU1" s="473"/>
      <c r="AV1" s="473"/>
      <c r="AW1" s="473"/>
      <c r="AX1" s="473"/>
      <c r="AY1" s="473"/>
      <c r="AZ1" s="473"/>
      <c r="BA1" s="473"/>
      <c r="BB1" s="473"/>
      <c r="BC1" s="473"/>
      <c r="BD1" s="473"/>
      <c r="BE1" s="473"/>
      <c r="BF1" s="473"/>
      <c r="BG1" s="473"/>
      <c r="BH1" s="473"/>
      <c r="BI1" s="473"/>
      <c r="BJ1" s="473"/>
      <c r="BK1" s="473"/>
      <c r="BL1" s="473"/>
      <c r="BM1" s="473"/>
      <c r="BN1" s="473"/>
      <c r="BO1" s="473"/>
      <c r="BP1" s="473"/>
      <c r="BQ1" s="473"/>
      <c r="BR1" s="473"/>
      <c r="BS1" s="473"/>
      <c r="BT1" s="473"/>
      <c r="BU1" s="473"/>
      <c r="BV1" s="473"/>
      <c r="BW1" s="473"/>
      <c r="BX1" s="473"/>
      <c r="BY1" s="473"/>
      <c r="BZ1" s="473"/>
      <c r="CA1" s="473"/>
      <c r="CB1" s="473"/>
      <c r="CC1" s="473"/>
      <c r="CD1" s="473"/>
      <c r="CE1" s="473"/>
      <c r="CF1" s="475"/>
    </row>
    <row r="2" spans="1:193" ht="13.7" customHeight="1">
      <c r="B2" s="616" t="s">
        <v>47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  <c r="U2" s="617"/>
      <c r="V2" s="617"/>
      <c r="W2" s="617"/>
      <c r="X2" s="617"/>
      <c r="Y2" s="617"/>
      <c r="Z2" s="617"/>
      <c r="AA2" s="617"/>
      <c r="AB2" s="617"/>
      <c r="AC2" s="617"/>
      <c r="AD2" s="617"/>
      <c r="AE2" s="617"/>
      <c r="AF2" s="617"/>
      <c r="AG2" s="617"/>
      <c r="AH2" s="617"/>
      <c r="AI2" s="617"/>
      <c r="AJ2" s="617"/>
      <c r="AK2" s="617"/>
      <c r="AL2" s="617"/>
      <c r="AM2" s="617"/>
      <c r="AN2" s="617"/>
      <c r="AO2" s="617"/>
      <c r="AP2" s="617"/>
      <c r="AQ2" s="617"/>
      <c r="AR2" s="617"/>
      <c r="AS2" s="617"/>
      <c r="AT2" s="617"/>
      <c r="AU2" s="617"/>
      <c r="AV2" s="617"/>
      <c r="AW2" s="617"/>
      <c r="AX2" s="617"/>
      <c r="AY2" s="617"/>
      <c r="AZ2" s="617"/>
      <c r="BA2" s="617"/>
      <c r="BB2" s="617"/>
      <c r="BC2" s="617"/>
      <c r="BD2" s="617"/>
      <c r="BE2" s="617"/>
      <c r="BF2" s="617"/>
      <c r="BG2" s="617"/>
      <c r="BH2" s="617"/>
      <c r="BI2" s="617"/>
      <c r="BJ2" s="617"/>
      <c r="BK2" s="617"/>
      <c r="BL2" s="617"/>
      <c r="BM2" s="617"/>
      <c r="BN2" s="617"/>
      <c r="BO2" s="617"/>
      <c r="BP2" s="617"/>
      <c r="BQ2" s="617"/>
      <c r="BR2" s="617"/>
      <c r="BS2" s="617"/>
      <c r="BT2" s="617"/>
      <c r="BU2" s="617"/>
      <c r="BV2" s="617"/>
      <c r="BW2" s="617"/>
      <c r="BX2" s="617"/>
      <c r="BY2" s="617"/>
      <c r="BZ2" s="617"/>
      <c r="CA2" s="617"/>
      <c r="CB2" s="617"/>
      <c r="CC2" s="617"/>
      <c r="CD2" s="617"/>
      <c r="CE2" s="617"/>
      <c r="CF2" s="618"/>
    </row>
    <row r="3" spans="1:193" ht="13.7" customHeight="1">
      <c r="B3" s="616"/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617"/>
      <c r="X3" s="617"/>
      <c r="Y3" s="617"/>
      <c r="Z3" s="617"/>
      <c r="AA3" s="617"/>
      <c r="AB3" s="617"/>
      <c r="AC3" s="617"/>
      <c r="AD3" s="617"/>
      <c r="AE3" s="617"/>
      <c r="AF3" s="617"/>
      <c r="AG3" s="617"/>
      <c r="AH3" s="617"/>
      <c r="AI3" s="617"/>
      <c r="AJ3" s="617"/>
      <c r="AK3" s="617"/>
      <c r="AL3" s="617"/>
      <c r="AM3" s="617"/>
      <c r="AN3" s="617"/>
      <c r="AO3" s="617"/>
      <c r="AP3" s="617"/>
      <c r="AQ3" s="617"/>
      <c r="AR3" s="617"/>
      <c r="AS3" s="617"/>
      <c r="AT3" s="617"/>
      <c r="AU3" s="617"/>
      <c r="AV3" s="617"/>
      <c r="AW3" s="617"/>
      <c r="AX3" s="617"/>
      <c r="AY3" s="617"/>
      <c r="AZ3" s="617"/>
      <c r="BA3" s="617"/>
      <c r="BB3" s="617"/>
      <c r="BC3" s="617"/>
      <c r="BD3" s="617"/>
      <c r="BE3" s="617"/>
      <c r="BF3" s="617"/>
      <c r="BG3" s="617"/>
      <c r="BH3" s="617"/>
      <c r="BI3" s="617"/>
      <c r="BJ3" s="617"/>
      <c r="BK3" s="617"/>
      <c r="BL3" s="617"/>
      <c r="BM3" s="617"/>
      <c r="BN3" s="617"/>
      <c r="BO3" s="617"/>
      <c r="BP3" s="617"/>
      <c r="BQ3" s="617"/>
      <c r="BR3" s="617"/>
      <c r="BS3" s="617"/>
      <c r="BT3" s="617"/>
      <c r="BU3" s="617"/>
      <c r="BV3" s="617"/>
      <c r="BW3" s="617"/>
      <c r="BX3" s="617"/>
      <c r="BY3" s="617"/>
      <c r="BZ3" s="617"/>
      <c r="CA3" s="617"/>
      <c r="CB3" s="617"/>
      <c r="CC3" s="617"/>
      <c r="CD3" s="617"/>
      <c r="CE3" s="617"/>
      <c r="CF3" s="618"/>
    </row>
    <row r="4" spans="1:193">
      <c r="B4" s="619" t="s">
        <v>666</v>
      </c>
      <c r="C4" s="620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  <c r="AC4" s="620"/>
      <c r="AD4" s="620"/>
      <c r="AE4" s="620"/>
      <c r="AF4" s="620"/>
      <c r="AG4" s="620"/>
      <c r="AH4" s="620"/>
      <c r="AI4" s="620"/>
      <c r="AJ4" s="620"/>
      <c r="AK4" s="620"/>
      <c r="AL4" s="620"/>
      <c r="AM4" s="620"/>
      <c r="AN4" s="620"/>
      <c r="AO4" s="620"/>
      <c r="AP4" s="620"/>
      <c r="AQ4" s="620"/>
      <c r="AR4" s="620"/>
      <c r="AS4" s="620"/>
      <c r="AT4" s="620"/>
      <c r="AU4" s="620"/>
      <c r="AV4" s="620"/>
      <c r="AW4" s="620"/>
      <c r="AX4" s="620"/>
      <c r="AY4" s="620"/>
      <c r="AZ4" s="620"/>
      <c r="BA4" s="620"/>
      <c r="BB4" s="620"/>
      <c r="BC4" s="620"/>
      <c r="BD4" s="620"/>
      <c r="BE4" s="620"/>
      <c r="BF4" s="620"/>
      <c r="BG4" s="620"/>
      <c r="BH4" s="620"/>
      <c r="BI4" s="620"/>
      <c r="BJ4" s="620"/>
      <c r="BK4" s="620"/>
      <c r="BL4" s="620"/>
      <c r="BM4" s="620"/>
      <c r="BN4" s="620"/>
      <c r="BO4" s="620"/>
      <c r="BP4" s="620"/>
      <c r="BQ4" s="620"/>
      <c r="BR4" s="620"/>
      <c r="BS4" s="620"/>
      <c r="BT4" s="620"/>
      <c r="BU4" s="620"/>
      <c r="BV4" s="620"/>
      <c r="BW4" s="620"/>
      <c r="BX4" s="620"/>
      <c r="BY4" s="620"/>
      <c r="BZ4" s="620"/>
      <c r="CA4" s="620"/>
      <c r="CB4" s="620"/>
      <c r="CC4" s="620"/>
      <c r="CD4" s="620"/>
      <c r="CE4" s="620"/>
      <c r="CF4" s="621"/>
    </row>
    <row r="5" spans="1:193" ht="12.75" thickBot="1">
      <c r="B5" s="476"/>
      <c r="C5" s="477"/>
      <c r="D5" s="478"/>
      <c r="E5" s="479"/>
      <c r="F5" s="478"/>
      <c r="G5" s="478"/>
      <c r="H5" s="480"/>
      <c r="I5" s="480"/>
      <c r="J5" s="480"/>
      <c r="K5" s="479"/>
      <c r="L5" s="479"/>
      <c r="M5" s="478"/>
      <c r="N5" s="478"/>
      <c r="O5" s="480"/>
      <c r="P5" s="480"/>
      <c r="Q5" s="480"/>
      <c r="R5" s="479"/>
      <c r="S5" s="479"/>
      <c r="T5" s="479"/>
      <c r="U5" s="479"/>
      <c r="V5" s="479"/>
      <c r="W5" s="479"/>
      <c r="X5" s="479"/>
      <c r="Y5" s="479"/>
      <c r="Z5" s="479"/>
      <c r="AA5" s="479"/>
      <c r="AB5" s="479"/>
      <c r="AC5" s="479"/>
      <c r="AD5" s="479"/>
      <c r="AE5" s="479"/>
      <c r="AF5" s="479"/>
      <c r="AG5" s="479"/>
      <c r="AH5" s="479"/>
      <c r="AI5" s="479"/>
      <c r="AJ5" s="479"/>
      <c r="AK5" s="479"/>
      <c r="AL5" s="479"/>
      <c r="AM5" s="479"/>
      <c r="AN5" s="479"/>
      <c r="AO5" s="479"/>
      <c r="AP5" s="479"/>
      <c r="AQ5" s="479"/>
      <c r="AR5" s="479"/>
      <c r="AS5" s="479"/>
      <c r="AT5" s="479"/>
      <c r="AU5" s="479"/>
      <c r="AV5" s="479"/>
      <c r="AW5" s="479"/>
      <c r="AX5" s="479"/>
      <c r="AY5" s="479"/>
      <c r="AZ5" s="479"/>
      <c r="BA5" s="479"/>
      <c r="BB5" s="479"/>
      <c r="BC5" s="479"/>
      <c r="BD5" s="479"/>
      <c r="BE5" s="479"/>
      <c r="BF5" s="479"/>
      <c r="BG5" s="479"/>
      <c r="BH5" s="479"/>
      <c r="BI5" s="479"/>
      <c r="BJ5" s="479"/>
      <c r="BK5" s="479"/>
      <c r="BL5" s="479"/>
      <c r="BM5" s="479"/>
      <c r="BN5" s="479"/>
      <c r="BO5" s="479"/>
      <c r="BP5" s="479"/>
      <c r="BQ5" s="479"/>
      <c r="BR5" s="479"/>
      <c r="BS5" s="479"/>
      <c r="BT5" s="479"/>
      <c r="BU5" s="479"/>
      <c r="BV5" s="479"/>
      <c r="BW5" s="479"/>
      <c r="BX5" s="479"/>
      <c r="BY5" s="479"/>
      <c r="BZ5" s="479"/>
      <c r="CA5" s="479"/>
      <c r="CB5" s="479"/>
      <c r="CC5" s="479"/>
      <c r="CD5" s="479"/>
      <c r="CE5" s="479"/>
      <c r="CF5" s="481"/>
    </row>
    <row r="6" spans="1:193" s="482" customFormat="1" ht="12.75" thickBot="1">
      <c r="B6" s="483"/>
      <c r="C6" s="484"/>
      <c r="D6" s="485"/>
      <c r="F6" s="485"/>
      <c r="G6" s="485"/>
      <c r="H6" s="486"/>
      <c r="I6" s="486"/>
      <c r="J6" s="486"/>
      <c r="M6" s="485"/>
      <c r="N6" s="485"/>
      <c r="O6" s="486"/>
      <c r="P6" s="486"/>
      <c r="Q6" s="486"/>
    </row>
    <row r="7" spans="1:193" ht="12.75" thickBot="1">
      <c r="B7" s="629" t="s">
        <v>710</v>
      </c>
      <c r="C7" s="630"/>
      <c r="D7" s="630"/>
      <c r="E7" s="630"/>
      <c r="F7" s="630"/>
      <c r="G7" s="630"/>
      <c r="H7" s="630"/>
      <c r="I7" s="630"/>
      <c r="J7" s="630"/>
      <c r="K7" s="630"/>
      <c r="L7" s="630"/>
      <c r="M7" s="630"/>
      <c r="N7" s="630"/>
      <c r="O7" s="630"/>
      <c r="P7" s="630"/>
      <c r="Q7" s="630"/>
      <c r="R7" s="630"/>
      <c r="S7" s="630"/>
      <c r="T7" s="630"/>
      <c r="U7" s="630"/>
      <c r="V7" s="630"/>
      <c r="W7" s="630"/>
      <c r="X7" s="630"/>
      <c r="Y7" s="631"/>
      <c r="Z7" s="622" t="s">
        <v>746</v>
      </c>
      <c r="AA7" s="623"/>
      <c r="AB7" s="623"/>
      <c r="AC7" s="623"/>
      <c r="AD7" s="623"/>
      <c r="AE7" s="623"/>
      <c r="AF7" s="623"/>
      <c r="AG7" s="623"/>
      <c r="AH7" s="623"/>
      <c r="AI7" s="623"/>
      <c r="AJ7" s="623"/>
      <c r="AK7" s="623"/>
      <c r="AL7" s="623"/>
      <c r="AM7" s="623"/>
      <c r="AN7" s="623"/>
      <c r="AO7" s="623"/>
      <c r="AP7" s="623"/>
      <c r="AQ7" s="623"/>
      <c r="AR7" s="623"/>
      <c r="AS7" s="623"/>
      <c r="AT7" s="623"/>
      <c r="AU7" s="623"/>
      <c r="AV7" s="623"/>
      <c r="AW7" s="624"/>
      <c r="AX7" s="622" t="s">
        <v>787</v>
      </c>
      <c r="AY7" s="623"/>
      <c r="AZ7" s="623"/>
      <c r="BA7" s="623"/>
      <c r="BB7" s="623"/>
      <c r="BC7" s="623"/>
      <c r="BD7" s="623"/>
      <c r="BE7" s="623"/>
      <c r="BF7" s="623"/>
      <c r="BG7" s="623"/>
      <c r="BH7" s="623"/>
      <c r="BI7" s="623"/>
      <c r="BJ7" s="623"/>
      <c r="BK7" s="623"/>
      <c r="BL7" s="623"/>
      <c r="BM7" s="623"/>
      <c r="BN7" s="623"/>
      <c r="BO7" s="623"/>
      <c r="BP7" s="623"/>
      <c r="BQ7" s="623"/>
      <c r="BR7" s="623"/>
      <c r="BS7" s="623"/>
      <c r="BT7" s="623"/>
      <c r="BU7" s="624"/>
      <c r="BV7" s="622" t="s">
        <v>819</v>
      </c>
      <c r="BW7" s="623"/>
      <c r="BX7" s="623"/>
      <c r="BY7" s="623"/>
      <c r="BZ7" s="623"/>
      <c r="CA7" s="623"/>
      <c r="CB7" s="623"/>
      <c r="CC7" s="623"/>
      <c r="CD7" s="623"/>
      <c r="CE7" s="623"/>
      <c r="CF7" s="623"/>
      <c r="CG7" s="623"/>
      <c r="CH7" s="623"/>
      <c r="CI7" s="623"/>
      <c r="CJ7" s="623"/>
      <c r="CK7" s="623"/>
      <c r="CL7" s="623"/>
      <c r="CM7" s="623"/>
      <c r="CN7" s="623"/>
      <c r="CO7" s="623"/>
      <c r="CP7" s="623"/>
      <c r="CQ7" s="623"/>
      <c r="CR7" s="623"/>
      <c r="CS7" s="624"/>
      <c r="CT7" s="629" t="s">
        <v>859</v>
      </c>
      <c r="CU7" s="630"/>
      <c r="CV7" s="630"/>
      <c r="CW7" s="630"/>
      <c r="CX7" s="630"/>
      <c r="CY7" s="630"/>
      <c r="CZ7" s="630"/>
      <c r="DA7" s="630"/>
      <c r="DB7" s="630"/>
      <c r="DC7" s="630"/>
      <c r="DD7" s="630"/>
      <c r="DE7" s="630"/>
      <c r="DF7" s="630"/>
      <c r="DG7" s="630"/>
      <c r="DH7" s="630"/>
      <c r="DI7" s="630"/>
      <c r="DJ7" s="630"/>
      <c r="DK7" s="630"/>
      <c r="DL7" s="630"/>
      <c r="DM7" s="630"/>
      <c r="DN7" s="630"/>
      <c r="DO7" s="630"/>
      <c r="DP7" s="630"/>
      <c r="DQ7" s="631"/>
      <c r="DR7" s="629" t="s">
        <v>885</v>
      </c>
      <c r="DS7" s="630"/>
      <c r="DT7" s="630"/>
      <c r="DU7" s="630"/>
      <c r="DV7" s="630"/>
      <c r="DW7" s="630"/>
      <c r="DX7" s="630"/>
      <c r="DY7" s="630"/>
      <c r="DZ7" s="630"/>
      <c r="EA7" s="630"/>
      <c r="EB7" s="630"/>
      <c r="EC7" s="630"/>
      <c r="ED7" s="630"/>
      <c r="EE7" s="630"/>
      <c r="EF7" s="630"/>
      <c r="EG7" s="630"/>
      <c r="EH7" s="630"/>
      <c r="EI7" s="630"/>
      <c r="EJ7" s="630"/>
      <c r="EK7" s="630"/>
      <c r="EL7" s="630"/>
      <c r="EM7" s="630"/>
      <c r="EN7" s="630"/>
      <c r="EO7" s="631"/>
      <c r="EP7" s="629" t="s">
        <v>914</v>
      </c>
      <c r="EQ7" s="630"/>
      <c r="ER7" s="630"/>
      <c r="ES7" s="630"/>
      <c r="ET7" s="630"/>
      <c r="EU7" s="630"/>
      <c r="EV7" s="630"/>
      <c r="EW7" s="630"/>
      <c r="EX7" s="630"/>
      <c r="EY7" s="630"/>
      <c r="EZ7" s="630"/>
      <c r="FA7" s="630"/>
      <c r="FB7" s="630"/>
      <c r="FC7" s="630"/>
      <c r="FD7" s="630"/>
      <c r="FE7" s="630"/>
      <c r="FF7" s="630"/>
      <c r="FG7" s="630"/>
      <c r="FH7" s="630"/>
      <c r="FI7" s="630"/>
      <c r="FJ7" s="630"/>
      <c r="FK7" s="630"/>
      <c r="FL7" s="630"/>
      <c r="FM7" s="631"/>
      <c r="FN7" s="629" t="s">
        <v>943</v>
      </c>
      <c r="FO7" s="630"/>
      <c r="FP7" s="630"/>
      <c r="FQ7" s="630"/>
      <c r="FR7" s="630"/>
      <c r="FS7" s="630"/>
      <c r="FT7" s="630"/>
      <c r="FU7" s="630"/>
      <c r="FV7" s="630"/>
      <c r="FW7" s="630"/>
      <c r="FX7" s="630"/>
      <c r="FY7" s="630"/>
      <c r="FZ7" s="630"/>
      <c r="GA7" s="630"/>
      <c r="GB7" s="630"/>
      <c r="GC7" s="630"/>
      <c r="GD7" s="630"/>
      <c r="GE7" s="630"/>
      <c r="GF7" s="630"/>
      <c r="GG7" s="630"/>
      <c r="GH7" s="630"/>
      <c r="GI7" s="630"/>
      <c r="GJ7" s="630"/>
      <c r="GK7" s="631"/>
    </row>
    <row r="8" spans="1:193" ht="75.75">
      <c r="A8" s="487"/>
      <c r="B8" s="488" t="s">
        <v>668</v>
      </c>
      <c r="C8" s="489" t="s">
        <v>669</v>
      </c>
      <c r="D8" s="489" t="s">
        <v>670</v>
      </c>
      <c r="E8" s="489" t="s">
        <v>671</v>
      </c>
      <c r="F8" s="489" t="s">
        <v>672</v>
      </c>
      <c r="G8" s="489" t="s">
        <v>673</v>
      </c>
      <c r="H8" s="489" t="s">
        <v>674</v>
      </c>
      <c r="I8" s="489" t="s">
        <v>675</v>
      </c>
      <c r="J8" s="489" t="s">
        <v>676</v>
      </c>
      <c r="K8" s="489" t="s">
        <v>677</v>
      </c>
      <c r="L8" s="489" t="s">
        <v>678</v>
      </c>
      <c r="M8" s="489" t="s">
        <v>679</v>
      </c>
      <c r="N8" s="489" t="s">
        <v>680</v>
      </c>
      <c r="O8" s="489" t="s">
        <v>681</v>
      </c>
      <c r="P8" s="489" t="s">
        <v>682</v>
      </c>
      <c r="Q8" s="489" t="s">
        <v>683</v>
      </c>
      <c r="R8" s="489" t="s">
        <v>684</v>
      </c>
      <c r="S8" s="489" t="s">
        <v>685</v>
      </c>
      <c r="T8" s="489" t="s">
        <v>686</v>
      </c>
      <c r="U8" s="489" t="s">
        <v>687</v>
      </c>
      <c r="V8" s="489" t="s">
        <v>688</v>
      </c>
      <c r="W8" s="489" t="s">
        <v>689</v>
      </c>
      <c r="X8" s="489" t="s">
        <v>690</v>
      </c>
      <c r="Y8" s="490" t="s">
        <v>691</v>
      </c>
      <c r="Z8" s="488" t="s">
        <v>711</v>
      </c>
      <c r="AA8" s="489" t="s">
        <v>712</v>
      </c>
      <c r="AB8" s="489" t="s">
        <v>713</v>
      </c>
      <c r="AC8" s="489" t="s">
        <v>714</v>
      </c>
      <c r="AD8" s="489" t="s">
        <v>715</v>
      </c>
      <c r="AE8" s="489" t="s">
        <v>716</v>
      </c>
      <c r="AF8" s="489" t="s">
        <v>717</v>
      </c>
      <c r="AG8" s="489" t="s">
        <v>718</v>
      </c>
      <c r="AH8" s="489" t="s">
        <v>719</v>
      </c>
      <c r="AI8" s="489" t="s">
        <v>720</v>
      </c>
      <c r="AJ8" s="489" t="s">
        <v>721</v>
      </c>
      <c r="AK8" s="489" t="s">
        <v>722</v>
      </c>
      <c r="AL8" s="489" t="s">
        <v>723</v>
      </c>
      <c r="AM8" s="489" t="s">
        <v>724</v>
      </c>
      <c r="AN8" s="489" t="s">
        <v>725</v>
      </c>
      <c r="AO8" s="489" t="s">
        <v>726</v>
      </c>
      <c r="AP8" s="489" t="s">
        <v>727</v>
      </c>
      <c r="AQ8" s="489" t="s">
        <v>728</v>
      </c>
      <c r="AR8" s="489" t="s">
        <v>729</v>
      </c>
      <c r="AS8" s="489" t="s">
        <v>730</v>
      </c>
      <c r="AT8" s="489" t="s">
        <v>731</v>
      </c>
      <c r="AU8" s="489" t="s">
        <v>732</v>
      </c>
      <c r="AV8" s="489" t="s">
        <v>733</v>
      </c>
      <c r="AW8" s="491" t="s">
        <v>734</v>
      </c>
      <c r="AX8" s="488" t="s">
        <v>747</v>
      </c>
      <c r="AY8" s="489" t="s">
        <v>748</v>
      </c>
      <c r="AZ8" s="489" t="s">
        <v>749</v>
      </c>
      <c r="BA8" s="489" t="s">
        <v>750</v>
      </c>
      <c r="BB8" s="489" t="s">
        <v>751</v>
      </c>
      <c r="BC8" s="489" t="s">
        <v>752</v>
      </c>
      <c r="BD8" s="489" t="s">
        <v>753</v>
      </c>
      <c r="BE8" s="489" t="s">
        <v>754</v>
      </c>
      <c r="BF8" s="489" t="s">
        <v>755</v>
      </c>
      <c r="BG8" s="489" t="s">
        <v>756</v>
      </c>
      <c r="BH8" s="489" t="s">
        <v>757</v>
      </c>
      <c r="BI8" s="489" t="s">
        <v>758</v>
      </c>
      <c r="BJ8" s="489" t="s">
        <v>759</v>
      </c>
      <c r="BK8" s="489" t="s">
        <v>760</v>
      </c>
      <c r="BL8" s="489" t="s">
        <v>761</v>
      </c>
      <c r="BM8" s="489" t="s">
        <v>762</v>
      </c>
      <c r="BN8" s="489" t="s">
        <v>763</v>
      </c>
      <c r="BO8" s="489" t="s">
        <v>361</v>
      </c>
      <c r="BP8" s="489" t="s">
        <v>764</v>
      </c>
      <c r="BQ8" s="489" t="s">
        <v>765</v>
      </c>
      <c r="BR8" s="489" t="s">
        <v>766</v>
      </c>
      <c r="BS8" s="489" t="s">
        <v>767</v>
      </c>
      <c r="BT8" s="489" t="s">
        <v>768</v>
      </c>
      <c r="BU8" s="491" t="s">
        <v>269</v>
      </c>
      <c r="BV8" s="488" t="s">
        <v>578</v>
      </c>
      <c r="BW8" s="489" t="s">
        <v>788</v>
      </c>
      <c r="BX8" s="489" t="s">
        <v>672</v>
      </c>
      <c r="BY8" s="489" t="s">
        <v>790</v>
      </c>
      <c r="BZ8" s="489" t="s">
        <v>792</v>
      </c>
      <c r="CA8" s="489" t="s">
        <v>794</v>
      </c>
      <c r="CB8" s="489" t="s">
        <v>795</v>
      </c>
      <c r="CC8" s="489" t="s">
        <v>796</v>
      </c>
      <c r="CD8" s="489" t="s">
        <v>797</v>
      </c>
      <c r="CE8" s="489" t="s">
        <v>799</v>
      </c>
      <c r="CF8" s="489" t="s">
        <v>800</v>
      </c>
      <c r="CG8" s="489" t="s">
        <v>801</v>
      </c>
      <c r="CH8" s="489" t="s">
        <v>802</v>
      </c>
      <c r="CI8" s="489" t="s">
        <v>804</v>
      </c>
      <c r="CJ8" s="489" t="s">
        <v>727</v>
      </c>
      <c r="CK8" s="489" t="s">
        <v>806</v>
      </c>
      <c r="CL8" s="489" t="s">
        <v>808</v>
      </c>
      <c r="CM8" s="489" t="s">
        <v>809</v>
      </c>
      <c r="CN8" s="489" t="s">
        <v>811</v>
      </c>
      <c r="CO8" s="489" t="s">
        <v>813</v>
      </c>
      <c r="CP8" s="489" t="s">
        <v>814</v>
      </c>
      <c r="CQ8" s="489" t="s">
        <v>815</v>
      </c>
      <c r="CR8" s="489" t="s">
        <v>817</v>
      </c>
      <c r="CS8" s="491" t="s">
        <v>105</v>
      </c>
      <c r="CT8" s="488" t="s">
        <v>820</v>
      </c>
      <c r="CU8" s="489" t="s">
        <v>821</v>
      </c>
      <c r="CV8" s="489" t="s">
        <v>822</v>
      </c>
      <c r="CW8" s="489" t="s">
        <v>823</v>
      </c>
      <c r="CX8" s="489" t="s">
        <v>824</v>
      </c>
      <c r="CY8" s="489" t="s">
        <v>825</v>
      </c>
      <c r="CZ8" s="489" t="s">
        <v>476</v>
      </c>
      <c r="DA8" s="489" t="s">
        <v>826</v>
      </c>
      <c r="DB8" s="489" t="s">
        <v>827</v>
      </c>
      <c r="DC8" s="489" t="s">
        <v>828</v>
      </c>
      <c r="DD8" s="489" t="s">
        <v>829</v>
      </c>
      <c r="DE8" s="489" t="s">
        <v>830</v>
      </c>
      <c r="DF8" s="489" t="s">
        <v>831</v>
      </c>
      <c r="DG8" s="489" t="s">
        <v>832</v>
      </c>
      <c r="DH8" s="489" t="s">
        <v>833</v>
      </c>
      <c r="DI8" s="489" t="s">
        <v>834</v>
      </c>
      <c r="DJ8" s="489" t="s">
        <v>835</v>
      </c>
      <c r="DK8" s="489" t="s">
        <v>809</v>
      </c>
      <c r="DL8" s="489" t="s">
        <v>836</v>
      </c>
      <c r="DM8" s="489" t="s">
        <v>837</v>
      </c>
      <c r="DN8" s="489" t="s">
        <v>838</v>
      </c>
      <c r="DO8" s="489" t="s">
        <v>839</v>
      </c>
      <c r="DP8" s="489" t="s">
        <v>840</v>
      </c>
      <c r="DQ8" s="490" t="s">
        <v>841</v>
      </c>
      <c r="DR8" s="488" t="s">
        <v>860</v>
      </c>
      <c r="DS8" s="489" t="s">
        <v>861</v>
      </c>
      <c r="DT8" s="489" t="s">
        <v>862</v>
      </c>
      <c r="DU8" s="489" t="s">
        <v>464</v>
      </c>
      <c r="DV8" s="489" t="s">
        <v>752</v>
      </c>
      <c r="DW8" s="489" t="s">
        <v>863</v>
      </c>
      <c r="DX8" s="489" t="s">
        <v>864</v>
      </c>
      <c r="DY8" s="489" t="s">
        <v>865</v>
      </c>
      <c r="DZ8" s="489" t="s">
        <v>866</v>
      </c>
      <c r="EA8" s="489" t="s">
        <v>867</v>
      </c>
      <c r="EB8" s="489" t="s">
        <v>868</v>
      </c>
      <c r="EC8" s="489" t="s">
        <v>869</v>
      </c>
      <c r="ED8" s="489" t="s">
        <v>870</v>
      </c>
      <c r="EE8" s="489" t="s">
        <v>871</v>
      </c>
      <c r="EF8" s="489" t="s">
        <v>361</v>
      </c>
      <c r="EG8" s="489" t="s">
        <v>872</v>
      </c>
      <c r="EH8" s="489" t="s">
        <v>873</v>
      </c>
      <c r="EI8" s="489" t="s">
        <v>874</v>
      </c>
      <c r="EJ8" s="489" t="s">
        <v>470</v>
      </c>
      <c r="EK8" s="489" t="s">
        <v>875</v>
      </c>
      <c r="EL8" s="489" t="s">
        <v>876</v>
      </c>
      <c r="EM8" s="489" t="s">
        <v>877</v>
      </c>
      <c r="EN8" s="489" t="s">
        <v>878</v>
      </c>
      <c r="EO8" s="490" t="s">
        <v>879</v>
      </c>
      <c r="EP8" s="488" t="s">
        <v>886</v>
      </c>
      <c r="EQ8" s="489" t="s">
        <v>887</v>
      </c>
      <c r="ER8" s="489" t="s">
        <v>888</v>
      </c>
      <c r="ES8" s="489" t="s">
        <v>814</v>
      </c>
      <c r="ET8" s="489" t="s">
        <v>889</v>
      </c>
      <c r="EU8" s="489" t="s">
        <v>890</v>
      </c>
      <c r="EV8" s="489" t="s">
        <v>891</v>
      </c>
      <c r="EW8" s="489" t="s">
        <v>892</v>
      </c>
      <c r="EX8" s="489" t="s">
        <v>893</v>
      </c>
      <c r="EY8" s="489" t="s">
        <v>894</v>
      </c>
      <c r="EZ8" s="489" t="s">
        <v>895</v>
      </c>
      <c r="FA8" s="492" t="s">
        <v>896</v>
      </c>
      <c r="FB8" s="489" t="s">
        <v>897</v>
      </c>
      <c r="FC8" s="489" t="s">
        <v>346</v>
      </c>
      <c r="FD8" s="489" t="s">
        <v>898</v>
      </c>
      <c r="FE8" s="489" t="s">
        <v>899</v>
      </c>
      <c r="FF8" s="489" t="s">
        <v>900</v>
      </c>
      <c r="FG8" s="489" t="s">
        <v>901</v>
      </c>
      <c r="FH8" s="489" t="s">
        <v>902</v>
      </c>
      <c r="FI8" s="489" t="s">
        <v>903</v>
      </c>
      <c r="FJ8" s="489" t="s">
        <v>904</v>
      </c>
      <c r="FK8" s="489" t="s">
        <v>905</v>
      </c>
      <c r="FL8" s="489" t="s">
        <v>906</v>
      </c>
      <c r="FM8" s="490" t="s">
        <v>907</v>
      </c>
      <c r="FN8" s="488" t="s">
        <v>915</v>
      </c>
      <c r="FO8" s="489" t="s">
        <v>916</v>
      </c>
      <c r="FP8" s="489" t="s">
        <v>917</v>
      </c>
      <c r="FQ8" s="489" t="s">
        <v>918</v>
      </c>
      <c r="FR8" s="489" t="s">
        <v>919</v>
      </c>
      <c r="FS8" s="489" t="s">
        <v>920</v>
      </c>
      <c r="FT8" s="489" t="s">
        <v>418</v>
      </c>
      <c r="FU8" s="489" t="s">
        <v>921</v>
      </c>
      <c r="FV8" s="489" t="s">
        <v>922</v>
      </c>
      <c r="FW8" s="489" t="s">
        <v>923</v>
      </c>
      <c r="FX8" s="489" t="s">
        <v>924</v>
      </c>
      <c r="FY8" s="489" t="s">
        <v>925</v>
      </c>
      <c r="FZ8" s="489" t="s">
        <v>926</v>
      </c>
      <c r="GA8" s="489" t="s">
        <v>345</v>
      </c>
      <c r="GB8" s="489" t="s">
        <v>927</v>
      </c>
      <c r="GC8" s="489" t="s">
        <v>928</v>
      </c>
      <c r="GD8" s="489" t="s">
        <v>929</v>
      </c>
      <c r="GE8" s="489" t="s">
        <v>930</v>
      </c>
      <c r="GF8" s="489" t="s">
        <v>931</v>
      </c>
      <c r="GG8" s="489" t="s">
        <v>932</v>
      </c>
      <c r="GH8" s="489" t="s">
        <v>933</v>
      </c>
      <c r="GI8" s="489" t="s">
        <v>934</v>
      </c>
      <c r="GJ8" s="489" t="s">
        <v>935</v>
      </c>
      <c r="GK8" s="491" t="s">
        <v>936</v>
      </c>
    </row>
    <row r="9" spans="1:193" ht="87" thickBot="1">
      <c r="A9" s="493" t="s">
        <v>1</v>
      </c>
      <c r="B9" s="494" t="s">
        <v>692</v>
      </c>
      <c r="C9" s="495" t="s">
        <v>163</v>
      </c>
      <c r="D9" s="495" t="s">
        <v>693</v>
      </c>
      <c r="E9" s="495" t="s">
        <v>236</v>
      </c>
      <c r="F9" s="495" t="s">
        <v>155</v>
      </c>
      <c r="G9" s="495" t="s">
        <v>694</v>
      </c>
      <c r="H9" s="495" t="s">
        <v>160</v>
      </c>
      <c r="I9" s="495" t="s">
        <v>695</v>
      </c>
      <c r="J9" s="495" t="s">
        <v>377</v>
      </c>
      <c r="K9" s="495" t="s">
        <v>588</v>
      </c>
      <c r="L9" s="495" t="s">
        <v>696</v>
      </c>
      <c r="M9" s="495" t="s">
        <v>697</v>
      </c>
      <c r="N9" s="495" t="s">
        <v>698</v>
      </c>
      <c r="O9" s="495" t="s">
        <v>699</v>
      </c>
      <c r="P9" s="495" t="s">
        <v>700</v>
      </c>
      <c r="Q9" s="495" t="s">
        <v>701</v>
      </c>
      <c r="R9" s="495" t="s">
        <v>702</v>
      </c>
      <c r="S9" s="495" t="s">
        <v>703</v>
      </c>
      <c r="T9" s="495" t="s">
        <v>704</v>
      </c>
      <c r="U9" s="495" t="s">
        <v>705</v>
      </c>
      <c r="V9" s="495" t="s">
        <v>706</v>
      </c>
      <c r="W9" s="495" t="s">
        <v>707</v>
      </c>
      <c r="X9" s="495" t="s">
        <v>708</v>
      </c>
      <c r="Y9" s="496" t="s">
        <v>709</v>
      </c>
      <c r="Z9" s="494" t="s">
        <v>708</v>
      </c>
      <c r="AA9" s="495" t="s">
        <v>280</v>
      </c>
      <c r="AB9" s="495" t="s">
        <v>735</v>
      </c>
      <c r="AC9" s="495" t="s">
        <v>475</v>
      </c>
      <c r="AD9" s="495" t="s">
        <v>736</v>
      </c>
      <c r="AE9" s="495" t="s">
        <v>149</v>
      </c>
      <c r="AF9" s="495" t="s">
        <v>737</v>
      </c>
      <c r="AG9" s="495" t="s">
        <v>591</v>
      </c>
      <c r="AH9" s="495" t="s">
        <v>476</v>
      </c>
      <c r="AI9" s="495" t="s">
        <v>590</v>
      </c>
      <c r="AJ9" s="495" t="s">
        <v>738</v>
      </c>
      <c r="AK9" s="495" t="s">
        <v>739</v>
      </c>
      <c r="AL9" s="495" t="s">
        <v>740</v>
      </c>
      <c r="AM9" s="495" t="s">
        <v>741</v>
      </c>
      <c r="AN9" s="495" t="s">
        <v>107</v>
      </c>
      <c r="AO9" s="495" t="s">
        <v>237</v>
      </c>
      <c r="AP9" s="495" t="s">
        <v>446</v>
      </c>
      <c r="AQ9" s="495" t="s">
        <v>742</v>
      </c>
      <c r="AR9" s="495" t="s">
        <v>287</v>
      </c>
      <c r="AS9" s="495" t="s">
        <v>743</v>
      </c>
      <c r="AT9" s="495" t="s">
        <v>744</v>
      </c>
      <c r="AU9" s="495" t="s">
        <v>481</v>
      </c>
      <c r="AV9" s="495" t="s">
        <v>745</v>
      </c>
      <c r="AW9" s="497" t="s">
        <v>283</v>
      </c>
      <c r="AX9" s="494" t="s">
        <v>769</v>
      </c>
      <c r="AY9" s="495" t="s">
        <v>770</v>
      </c>
      <c r="AZ9" s="495" t="s">
        <v>375</v>
      </c>
      <c r="BA9" s="495" t="s">
        <v>771</v>
      </c>
      <c r="BB9" s="495" t="s">
        <v>772</v>
      </c>
      <c r="BC9" s="495" t="s">
        <v>773</v>
      </c>
      <c r="BD9" s="495" t="s">
        <v>774</v>
      </c>
      <c r="BE9" s="495" t="s">
        <v>368</v>
      </c>
      <c r="BF9" s="495" t="s">
        <v>775</v>
      </c>
      <c r="BG9" s="495" t="s">
        <v>776</v>
      </c>
      <c r="BH9" s="495" t="s">
        <v>114</v>
      </c>
      <c r="BI9" s="495" t="s">
        <v>777</v>
      </c>
      <c r="BJ9" s="495" t="s">
        <v>778</v>
      </c>
      <c r="BK9" s="495" t="s">
        <v>779</v>
      </c>
      <c r="BL9" s="495" t="s">
        <v>473</v>
      </c>
      <c r="BM9" s="495" t="s">
        <v>739</v>
      </c>
      <c r="BN9" s="495" t="s">
        <v>780</v>
      </c>
      <c r="BO9" s="495" t="s">
        <v>781</v>
      </c>
      <c r="BP9" s="495" t="s">
        <v>782</v>
      </c>
      <c r="BQ9" s="495" t="s">
        <v>783</v>
      </c>
      <c r="BR9" s="495" t="s">
        <v>784</v>
      </c>
      <c r="BS9" s="495" t="s">
        <v>785</v>
      </c>
      <c r="BT9" s="495" t="s">
        <v>284</v>
      </c>
      <c r="BU9" s="497" t="s">
        <v>786</v>
      </c>
      <c r="BV9" s="494" t="s">
        <v>780</v>
      </c>
      <c r="BW9" s="495" t="s">
        <v>789</v>
      </c>
      <c r="BX9" s="495" t="s">
        <v>158</v>
      </c>
      <c r="BY9" s="495" t="s">
        <v>791</v>
      </c>
      <c r="BZ9" s="495" t="s">
        <v>793</v>
      </c>
      <c r="CA9" s="495" t="s">
        <v>590</v>
      </c>
      <c r="CB9" s="495" t="s">
        <v>148</v>
      </c>
      <c r="CC9" s="495" t="s">
        <v>112</v>
      </c>
      <c r="CD9" s="495" t="s">
        <v>798</v>
      </c>
      <c r="CE9" s="495" t="s">
        <v>114</v>
      </c>
      <c r="CF9" s="495" t="s">
        <v>284</v>
      </c>
      <c r="CG9" s="495" t="s">
        <v>740</v>
      </c>
      <c r="CH9" s="495" t="s">
        <v>803</v>
      </c>
      <c r="CI9" s="495" t="s">
        <v>368</v>
      </c>
      <c r="CJ9" s="495" t="s">
        <v>805</v>
      </c>
      <c r="CK9" s="495" t="s">
        <v>807</v>
      </c>
      <c r="CL9" s="495" t="s">
        <v>481</v>
      </c>
      <c r="CM9" s="495" t="s">
        <v>810</v>
      </c>
      <c r="CN9" s="495" t="s">
        <v>812</v>
      </c>
      <c r="CO9" s="495" t="s">
        <v>440</v>
      </c>
      <c r="CP9" s="495" t="s">
        <v>237</v>
      </c>
      <c r="CQ9" s="495" t="s">
        <v>816</v>
      </c>
      <c r="CR9" s="495" t="s">
        <v>818</v>
      </c>
      <c r="CS9" s="497" t="s">
        <v>812</v>
      </c>
      <c r="CT9" s="494" t="s">
        <v>842</v>
      </c>
      <c r="CU9" s="495" t="s">
        <v>843</v>
      </c>
      <c r="CV9" s="495" t="s">
        <v>844</v>
      </c>
      <c r="CW9" s="495" t="s">
        <v>149</v>
      </c>
      <c r="CX9" s="495" t="s">
        <v>845</v>
      </c>
      <c r="CY9" s="495" t="s">
        <v>846</v>
      </c>
      <c r="CZ9" s="495" t="s">
        <v>847</v>
      </c>
      <c r="DA9" s="495" t="s">
        <v>848</v>
      </c>
      <c r="DB9" s="495" t="s">
        <v>236</v>
      </c>
      <c r="DC9" s="495" t="s">
        <v>849</v>
      </c>
      <c r="DD9" s="495" t="s">
        <v>850</v>
      </c>
      <c r="DE9" s="495" t="s">
        <v>851</v>
      </c>
      <c r="DF9" s="495" t="s">
        <v>852</v>
      </c>
      <c r="DG9" s="495" t="s">
        <v>853</v>
      </c>
      <c r="DH9" s="495" t="s">
        <v>155</v>
      </c>
      <c r="DI9" s="495" t="s">
        <v>854</v>
      </c>
      <c r="DJ9" s="495" t="s">
        <v>855</v>
      </c>
      <c r="DK9" s="495" t="s">
        <v>168</v>
      </c>
      <c r="DL9" s="495" t="s">
        <v>856</v>
      </c>
      <c r="DM9" s="495" t="s">
        <v>857</v>
      </c>
      <c r="DN9" s="495" t="s">
        <v>231</v>
      </c>
      <c r="DO9" s="495" t="s">
        <v>858</v>
      </c>
      <c r="DP9" s="495" t="s">
        <v>158</v>
      </c>
      <c r="DQ9" s="496" t="s">
        <v>803</v>
      </c>
      <c r="DR9" s="494" t="s">
        <v>880</v>
      </c>
      <c r="DS9" s="495" t="s">
        <v>112</v>
      </c>
      <c r="DT9" s="495" t="s">
        <v>708</v>
      </c>
      <c r="DU9" s="495" t="s">
        <v>263</v>
      </c>
      <c r="DV9" s="495" t="s">
        <v>157</v>
      </c>
      <c r="DW9" s="495" t="s">
        <v>736</v>
      </c>
      <c r="DX9" s="495" t="s">
        <v>789</v>
      </c>
      <c r="DY9" s="495" t="s">
        <v>368</v>
      </c>
      <c r="DZ9" s="495" t="s">
        <v>881</v>
      </c>
      <c r="EA9" s="495" t="s">
        <v>812</v>
      </c>
      <c r="EB9" s="495" t="s">
        <v>882</v>
      </c>
      <c r="EC9" s="495" t="s">
        <v>115</v>
      </c>
      <c r="ED9" s="495" t="s">
        <v>818</v>
      </c>
      <c r="EE9" s="495" t="s">
        <v>235</v>
      </c>
      <c r="EF9" s="495" t="s">
        <v>880</v>
      </c>
      <c r="EG9" s="495" t="s">
        <v>736</v>
      </c>
      <c r="EH9" s="495" t="s">
        <v>296</v>
      </c>
      <c r="EI9" s="495" t="s">
        <v>263</v>
      </c>
      <c r="EJ9" s="495" t="s">
        <v>883</v>
      </c>
      <c r="EK9" s="495" t="s">
        <v>439</v>
      </c>
      <c r="EL9" s="495" t="s">
        <v>446</v>
      </c>
      <c r="EM9" s="495" t="s">
        <v>368</v>
      </c>
      <c r="EN9" s="495" t="s">
        <v>108</v>
      </c>
      <c r="EO9" s="496" t="s">
        <v>884</v>
      </c>
      <c r="EP9" s="494" t="s">
        <v>736</v>
      </c>
      <c r="EQ9" s="495" t="s">
        <v>242</v>
      </c>
      <c r="ER9" s="495" t="s">
        <v>785</v>
      </c>
      <c r="ES9" s="495" t="s">
        <v>108</v>
      </c>
      <c r="ET9" s="495" t="s">
        <v>908</v>
      </c>
      <c r="EU9" s="495" t="s">
        <v>116</v>
      </c>
      <c r="EV9" s="495" t="s">
        <v>237</v>
      </c>
      <c r="EW9" s="495" t="s">
        <v>909</v>
      </c>
      <c r="EX9" s="495" t="s">
        <v>374</v>
      </c>
      <c r="EY9" s="495" t="s">
        <v>910</v>
      </c>
      <c r="EZ9" s="495" t="s">
        <v>242</v>
      </c>
      <c r="FA9" s="498" t="s">
        <v>482</v>
      </c>
      <c r="FB9" s="495" t="s">
        <v>235</v>
      </c>
      <c r="FC9" s="495" t="s">
        <v>437</v>
      </c>
      <c r="FD9" s="495" t="s">
        <v>880</v>
      </c>
      <c r="FE9" s="495" t="s">
        <v>240</v>
      </c>
      <c r="FF9" s="495" t="s">
        <v>911</v>
      </c>
      <c r="FG9" s="495" t="s">
        <v>443</v>
      </c>
      <c r="FH9" s="495" t="s">
        <v>118</v>
      </c>
      <c r="FI9" s="495" t="s">
        <v>912</v>
      </c>
      <c r="FJ9" s="495" t="s">
        <v>367</v>
      </c>
      <c r="FK9" s="495" t="s">
        <v>784</v>
      </c>
      <c r="FL9" s="495" t="s">
        <v>913</v>
      </c>
      <c r="FM9" s="496" t="s">
        <v>242</v>
      </c>
      <c r="FN9" s="494" t="s">
        <v>112</v>
      </c>
      <c r="FO9" s="495" t="s">
        <v>591</v>
      </c>
      <c r="FP9" s="495" t="s">
        <v>366</v>
      </c>
      <c r="FQ9" s="495" t="s">
        <v>909</v>
      </c>
      <c r="FR9" s="495" t="s">
        <v>433</v>
      </c>
      <c r="FS9" s="495" t="s">
        <v>114</v>
      </c>
      <c r="FT9" s="495" t="s">
        <v>374</v>
      </c>
      <c r="FU9" s="495" t="s">
        <v>880</v>
      </c>
      <c r="FV9" s="495" t="s">
        <v>591</v>
      </c>
      <c r="FW9" s="495" t="s">
        <v>366</v>
      </c>
      <c r="FX9" s="495" t="s">
        <v>591</v>
      </c>
      <c r="FY9" s="495" t="s">
        <v>909</v>
      </c>
      <c r="FZ9" s="495" t="s">
        <v>937</v>
      </c>
      <c r="GA9" s="495" t="s">
        <v>590</v>
      </c>
      <c r="GB9" s="495" t="s">
        <v>938</v>
      </c>
      <c r="GC9" s="495" t="s">
        <v>939</v>
      </c>
      <c r="GD9" s="495" t="s">
        <v>940</v>
      </c>
      <c r="GE9" s="495" t="s">
        <v>168</v>
      </c>
      <c r="GF9" s="495" t="s">
        <v>738</v>
      </c>
      <c r="GG9" s="495" t="s">
        <v>785</v>
      </c>
      <c r="GH9" s="495" t="s">
        <v>114</v>
      </c>
      <c r="GI9" s="495" t="s">
        <v>941</v>
      </c>
      <c r="GJ9" s="495" t="s">
        <v>882</v>
      </c>
      <c r="GK9" s="497" t="s">
        <v>942</v>
      </c>
    </row>
    <row r="10" spans="1:193" s="503" customFormat="1" ht="12.4" customHeight="1">
      <c r="A10" s="499">
        <v>1</v>
      </c>
      <c r="B10" s="270">
        <v>1</v>
      </c>
      <c r="C10" s="270">
        <v>0</v>
      </c>
      <c r="D10" s="270">
        <v>2</v>
      </c>
      <c r="E10" s="270">
        <v>0</v>
      </c>
      <c r="F10" s="270">
        <v>1</v>
      </c>
      <c r="G10" s="270">
        <v>1</v>
      </c>
      <c r="H10" s="270">
        <v>0</v>
      </c>
      <c r="I10" s="270">
        <v>0</v>
      </c>
      <c r="J10" s="270">
        <v>0</v>
      </c>
      <c r="K10" s="270">
        <v>0</v>
      </c>
      <c r="L10" s="270">
        <v>0</v>
      </c>
      <c r="M10" s="270">
        <v>0</v>
      </c>
      <c r="N10" s="270">
        <v>0</v>
      </c>
      <c r="O10" s="270">
        <v>0</v>
      </c>
      <c r="P10" s="270">
        <v>0</v>
      </c>
      <c r="Q10" s="270">
        <v>0</v>
      </c>
      <c r="R10" s="270">
        <v>0</v>
      </c>
      <c r="S10" s="270">
        <v>0</v>
      </c>
      <c r="T10" s="270">
        <v>2</v>
      </c>
      <c r="U10" s="270">
        <v>0</v>
      </c>
      <c r="V10" s="270">
        <v>0</v>
      </c>
      <c r="W10" s="270">
        <v>1</v>
      </c>
      <c r="X10" s="270">
        <v>0</v>
      </c>
      <c r="Y10" s="270">
        <v>0</v>
      </c>
      <c r="Z10" s="235">
        <v>5</v>
      </c>
      <c r="AA10" s="469">
        <v>2</v>
      </c>
      <c r="AB10" s="469">
        <v>2</v>
      </c>
      <c r="AC10" s="469">
        <v>0</v>
      </c>
      <c r="AD10" s="469">
        <v>0</v>
      </c>
      <c r="AE10" s="469">
        <v>5</v>
      </c>
      <c r="AF10" s="469">
        <v>0</v>
      </c>
      <c r="AG10" s="469">
        <v>4</v>
      </c>
      <c r="AH10" s="469">
        <v>0</v>
      </c>
      <c r="AI10" s="469">
        <v>0</v>
      </c>
      <c r="AJ10" s="469">
        <v>1</v>
      </c>
      <c r="AK10" s="469">
        <v>0</v>
      </c>
      <c r="AL10" s="469">
        <v>0</v>
      </c>
      <c r="AM10" s="469">
        <v>0</v>
      </c>
      <c r="AN10" s="469">
        <v>4</v>
      </c>
      <c r="AO10" s="469">
        <v>0</v>
      </c>
      <c r="AP10" s="469">
        <v>3</v>
      </c>
      <c r="AQ10" s="469">
        <v>2</v>
      </c>
      <c r="AR10" s="469">
        <v>0</v>
      </c>
      <c r="AS10" s="469">
        <v>2</v>
      </c>
      <c r="AT10" s="469">
        <v>8</v>
      </c>
      <c r="AU10" s="469">
        <v>4</v>
      </c>
      <c r="AV10" s="469">
        <v>2</v>
      </c>
      <c r="AW10" s="237">
        <v>0</v>
      </c>
      <c r="AX10" s="235">
        <v>3</v>
      </c>
      <c r="AY10" s="235">
        <v>0</v>
      </c>
      <c r="AZ10" s="235">
        <v>3</v>
      </c>
      <c r="BA10" s="235">
        <v>0</v>
      </c>
      <c r="BB10" s="235">
        <v>0</v>
      </c>
      <c r="BC10" s="235">
        <v>0</v>
      </c>
      <c r="BD10" s="235">
        <v>0</v>
      </c>
      <c r="BE10" s="235">
        <v>0</v>
      </c>
      <c r="BF10" s="235">
        <v>0</v>
      </c>
      <c r="BG10" s="235">
        <v>1</v>
      </c>
      <c r="BH10" s="235">
        <v>0</v>
      </c>
      <c r="BI10" s="235">
        <v>0</v>
      </c>
      <c r="BJ10" s="235">
        <v>0</v>
      </c>
      <c r="BK10" s="235">
        <v>8</v>
      </c>
      <c r="BL10" s="235">
        <v>2</v>
      </c>
      <c r="BM10" s="235">
        <v>0</v>
      </c>
      <c r="BN10" s="235">
        <v>0</v>
      </c>
      <c r="BO10" s="235">
        <v>10</v>
      </c>
      <c r="BP10" s="235">
        <v>0</v>
      </c>
      <c r="BQ10" s="235">
        <v>0</v>
      </c>
      <c r="BR10" s="235">
        <v>0</v>
      </c>
      <c r="BS10" s="235">
        <v>10</v>
      </c>
      <c r="BT10" s="235">
        <v>10</v>
      </c>
      <c r="BU10" s="235">
        <v>0</v>
      </c>
      <c r="BV10" s="235">
        <v>23</v>
      </c>
      <c r="BW10" s="235">
        <v>0</v>
      </c>
      <c r="BX10" s="235">
        <v>6</v>
      </c>
      <c r="BY10" s="235">
        <v>0</v>
      </c>
      <c r="BZ10" s="235">
        <v>1</v>
      </c>
      <c r="CA10" s="235">
        <v>2</v>
      </c>
      <c r="CB10" s="235">
        <v>0</v>
      </c>
      <c r="CC10" s="235">
        <v>4</v>
      </c>
      <c r="CD10" s="235">
        <v>0</v>
      </c>
      <c r="CE10" s="235">
        <v>0</v>
      </c>
      <c r="CF10" s="235">
        <v>1</v>
      </c>
      <c r="CG10" s="235">
        <v>2</v>
      </c>
      <c r="CH10" s="235">
        <v>0</v>
      </c>
      <c r="CI10" s="235">
        <v>3</v>
      </c>
      <c r="CJ10" s="235">
        <v>2</v>
      </c>
      <c r="CK10" s="235">
        <v>0</v>
      </c>
      <c r="CL10" s="235">
        <v>0</v>
      </c>
      <c r="CM10" s="235">
        <v>0</v>
      </c>
      <c r="CN10" s="235">
        <v>0</v>
      </c>
      <c r="CO10" s="235">
        <v>3</v>
      </c>
      <c r="CP10" s="235">
        <v>1</v>
      </c>
      <c r="CQ10" s="235">
        <v>0</v>
      </c>
      <c r="CR10" s="235">
        <v>4</v>
      </c>
      <c r="CS10" s="235">
        <v>6</v>
      </c>
      <c r="CT10" s="500">
        <v>0</v>
      </c>
      <c r="CU10" s="501">
        <v>0</v>
      </c>
      <c r="CV10" s="501">
        <v>0</v>
      </c>
      <c r="CW10" s="501">
        <v>0</v>
      </c>
      <c r="CX10" s="501">
        <v>0</v>
      </c>
      <c r="CY10" s="501">
        <v>0</v>
      </c>
      <c r="CZ10" s="501">
        <v>0</v>
      </c>
      <c r="DA10" s="501">
        <v>1</v>
      </c>
      <c r="DB10" s="501">
        <v>0</v>
      </c>
      <c r="DC10" s="501">
        <v>0</v>
      </c>
      <c r="DD10" s="501">
        <v>0</v>
      </c>
      <c r="DE10" s="501">
        <v>0</v>
      </c>
      <c r="DF10" s="501">
        <v>0</v>
      </c>
      <c r="DG10" s="501">
        <v>0</v>
      </c>
      <c r="DH10" s="501">
        <v>0</v>
      </c>
      <c r="DI10" s="501">
        <v>7</v>
      </c>
      <c r="DJ10" s="501">
        <v>0</v>
      </c>
      <c r="DK10" s="501">
        <v>0</v>
      </c>
      <c r="DL10" s="501">
        <v>0</v>
      </c>
      <c r="DM10" s="501">
        <v>0</v>
      </c>
      <c r="DN10" s="501">
        <v>0</v>
      </c>
      <c r="DO10" s="501">
        <v>0</v>
      </c>
      <c r="DP10" s="501">
        <v>0</v>
      </c>
      <c r="DQ10" s="502">
        <v>5</v>
      </c>
      <c r="DR10" s="500">
        <v>0</v>
      </c>
      <c r="DS10" s="501">
        <v>3</v>
      </c>
      <c r="DT10" s="501">
        <v>0</v>
      </c>
      <c r="DU10" s="501">
        <v>0</v>
      </c>
      <c r="DV10" s="501">
        <v>0</v>
      </c>
      <c r="DW10" s="501">
        <v>0</v>
      </c>
      <c r="DX10" s="501">
        <v>0</v>
      </c>
      <c r="DY10" s="501">
        <v>0</v>
      </c>
      <c r="DZ10" s="501">
        <v>3</v>
      </c>
      <c r="EA10" s="501">
        <v>0</v>
      </c>
      <c r="EB10" s="501">
        <v>0</v>
      </c>
      <c r="EC10" s="501">
        <v>0</v>
      </c>
      <c r="ED10" s="501">
        <v>0</v>
      </c>
      <c r="EE10" s="501">
        <v>0</v>
      </c>
      <c r="EF10" s="501">
        <v>1</v>
      </c>
      <c r="EG10" s="501">
        <v>0</v>
      </c>
      <c r="EH10" s="501">
        <v>0</v>
      </c>
      <c r="EI10" s="501">
        <v>0</v>
      </c>
      <c r="EJ10" s="501">
        <v>0</v>
      </c>
      <c r="EK10" s="501">
        <v>0</v>
      </c>
      <c r="EL10" s="501">
        <v>0</v>
      </c>
      <c r="EM10" s="501">
        <v>0</v>
      </c>
      <c r="EN10" s="501">
        <v>2</v>
      </c>
      <c r="EO10" s="502">
        <v>2</v>
      </c>
      <c r="EP10" s="500">
        <v>2</v>
      </c>
      <c r="EQ10" s="501">
        <v>8</v>
      </c>
      <c r="ER10" s="501">
        <v>0</v>
      </c>
      <c r="ES10" s="501">
        <v>5</v>
      </c>
      <c r="ET10" s="501">
        <v>0</v>
      </c>
      <c r="EU10" s="501">
        <v>0</v>
      </c>
      <c r="EV10" s="501">
        <v>0</v>
      </c>
      <c r="EW10" s="501">
        <v>0</v>
      </c>
      <c r="EX10" s="501">
        <v>1</v>
      </c>
      <c r="EY10" s="501">
        <v>0</v>
      </c>
      <c r="EZ10" s="501">
        <v>0</v>
      </c>
      <c r="FA10" s="501">
        <v>0</v>
      </c>
      <c r="FB10" s="501">
        <v>1</v>
      </c>
      <c r="FC10" s="501">
        <v>0</v>
      </c>
      <c r="FD10" s="501">
        <v>0</v>
      </c>
      <c r="FE10" s="501">
        <v>1</v>
      </c>
      <c r="FF10" s="501">
        <v>0</v>
      </c>
      <c r="FG10" s="501">
        <v>0</v>
      </c>
      <c r="FH10" s="501">
        <v>0</v>
      </c>
      <c r="FI10" s="501">
        <v>0</v>
      </c>
      <c r="FJ10" s="501">
        <v>0</v>
      </c>
      <c r="FK10" s="501">
        <v>0</v>
      </c>
      <c r="FL10" s="501">
        <v>0</v>
      </c>
      <c r="FM10" s="502">
        <v>0</v>
      </c>
      <c r="FN10" s="500">
        <v>0</v>
      </c>
      <c r="FO10" s="500">
        <v>0</v>
      </c>
      <c r="FP10" s="500">
        <v>0</v>
      </c>
      <c r="FQ10" s="500">
        <v>0</v>
      </c>
      <c r="FR10" s="500">
        <v>0</v>
      </c>
      <c r="FS10" s="500">
        <v>0</v>
      </c>
      <c r="FT10" s="500">
        <v>0</v>
      </c>
      <c r="FU10" s="500">
        <v>0</v>
      </c>
      <c r="FV10" s="500">
        <v>0</v>
      </c>
      <c r="FW10" s="500">
        <v>0</v>
      </c>
      <c r="FX10" s="500">
        <v>0</v>
      </c>
      <c r="FY10" s="500">
        <v>0</v>
      </c>
      <c r="FZ10" s="500">
        <v>0</v>
      </c>
      <c r="GA10" s="500">
        <v>0</v>
      </c>
      <c r="GB10" s="500">
        <v>0</v>
      </c>
      <c r="GC10" s="500">
        <v>0</v>
      </c>
      <c r="GD10" s="500">
        <v>0</v>
      </c>
      <c r="GE10" s="500">
        <v>0</v>
      </c>
      <c r="GF10" s="500">
        <v>0</v>
      </c>
      <c r="GG10" s="500">
        <v>0</v>
      </c>
      <c r="GH10" s="500">
        <v>0</v>
      </c>
      <c r="GI10" s="500">
        <v>0</v>
      </c>
      <c r="GJ10" s="500">
        <v>0</v>
      </c>
      <c r="GK10" s="500">
        <v>0</v>
      </c>
    </row>
    <row r="11" spans="1:193" s="503" customFormat="1" ht="12.4" customHeight="1">
      <c r="A11" s="504">
        <v>2</v>
      </c>
      <c r="B11" s="235">
        <v>0</v>
      </c>
      <c r="C11" s="235">
        <v>2</v>
      </c>
      <c r="D11" s="235">
        <v>2</v>
      </c>
      <c r="E11" s="235">
        <v>0</v>
      </c>
      <c r="F11" s="235">
        <v>0</v>
      </c>
      <c r="G11" s="235">
        <v>0</v>
      </c>
      <c r="H11" s="235">
        <v>0</v>
      </c>
      <c r="I11" s="235">
        <v>0</v>
      </c>
      <c r="J11" s="235">
        <v>0</v>
      </c>
      <c r="K11" s="235">
        <v>0</v>
      </c>
      <c r="L11" s="235">
        <v>0</v>
      </c>
      <c r="M11" s="235">
        <v>0</v>
      </c>
      <c r="N11" s="235">
        <v>2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0</v>
      </c>
      <c r="Y11" s="235">
        <v>0</v>
      </c>
      <c r="Z11" s="235">
        <v>2</v>
      </c>
      <c r="AA11" s="469">
        <v>0</v>
      </c>
      <c r="AB11" s="469">
        <v>0</v>
      </c>
      <c r="AC11" s="469">
        <v>1</v>
      </c>
      <c r="AD11" s="469">
        <v>0</v>
      </c>
      <c r="AE11" s="469">
        <v>4</v>
      </c>
      <c r="AF11" s="469">
        <v>0</v>
      </c>
      <c r="AG11" s="469">
        <v>1</v>
      </c>
      <c r="AH11" s="469">
        <v>0</v>
      </c>
      <c r="AI11" s="469">
        <v>0</v>
      </c>
      <c r="AJ11" s="469">
        <v>1</v>
      </c>
      <c r="AK11" s="469">
        <v>1</v>
      </c>
      <c r="AL11" s="469">
        <v>0</v>
      </c>
      <c r="AM11" s="469">
        <v>0</v>
      </c>
      <c r="AN11" s="469">
        <v>2</v>
      </c>
      <c r="AO11" s="469">
        <v>0</v>
      </c>
      <c r="AP11" s="469">
        <v>1</v>
      </c>
      <c r="AQ11" s="469">
        <v>1</v>
      </c>
      <c r="AR11" s="469">
        <v>0</v>
      </c>
      <c r="AS11" s="469">
        <v>4</v>
      </c>
      <c r="AT11" s="469">
        <v>1</v>
      </c>
      <c r="AU11" s="469">
        <v>0</v>
      </c>
      <c r="AV11" s="469">
        <v>1</v>
      </c>
      <c r="AW11" s="237">
        <v>0</v>
      </c>
      <c r="AX11" s="235">
        <v>0</v>
      </c>
      <c r="AY11" s="235">
        <v>0</v>
      </c>
      <c r="AZ11" s="235">
        <v>0</v>
      </c>
      <c r="BA11" s="235">
        <v>0</v>
      </c>
      <c r="BB11" s="235">
        <v>1</v>
      </c>
      <c r="BC11" s="235">
        <v>0</v>
      </c>
      <c r="BD11" s="235">
        <v>0</v>
      </c>
      <c r="BE11" s="235">
        <v>3</v>
      </c>
      <c r="BF11" s="235">
        <v>0</v>
      </c>
      <c r="BG11" s="235">
        <v>0</v>
      </c>
      <c r="BH11" s="235">
        <v>0</v>
      </c>
      <c r="BI11" s="235">
        <v>0</v>
      </c>
      <c r="BJ11" s="235">
        <v>0</v>
      </c>
      <c r="BK11" s="235">
        <v>9</v>
      </c>
      <c r="BL11" s="235">
        <v>1</v>
      </c>
      <c r="BM11" s="235">
        <v>0</v>
      </c>
      <c r="BN11" s="235">
        <v>0</v>
      </c>
      <c r="BO11" s="235">
        <v>9</v>
      </c>
      <c r="BP11" s="235">
        <v>0</v>
      </c>
      <c r="BQ11" s="235">
        <v>0</v>
      </c>
      <c r="BR11" s="235">
        <v>0</v>
      </c>
      <c r="BS11" s="235">
        <v>14</v>
      </c>
      <c r="BT11" s="235">
        <v>10</v>
      </c>
      <c r="BU11" s="235">
        <v>0</v>
      </c>
      <c r="BV11" s="235">
        <v>7</v>
      </c>
      <c r="BW11" s="235">
        <v>1</v>
      </c>
      <c r="BX11" s="235">
        <v>3</v>
      </c>
      <c r="BY11" s="235">
        <v>1</v>
      </c>
      <c r="BZ11" s="235">
        <v>0</v>
      </c>
      <c r="CA11" s="235">
        <v>0</v>
      </c>
      <c r="CB11" s="235">
        <v>0</v>
      </c>
      <c r="CC11" s="235">
        <v>3</v>
      </c>
      <c r="CD11" s="235">
        <v>0</v>
      </c>
      <c r="CE11" s="235">
        <v>1</v>
      </c>
      <c r="CF11" s="235">
        <v>1</v>
      </c>
      <c r="CG11" s="235">
        <v>0</v>
      </c>
      <c r="CH11" s="235">
        <v>0</v>
      </c>
      <c r="CI11" s="235">
        <v>0</v>
      </c>
      <c r="CJ11" s="235">
        <v>0</v>
      </c>
      <c r="CK11" s="235">
        <v>0</v>
      </c>
      <c r="CL11" s="235">
        <v>0</v>
      </c>
      <c r="CM11" s="235">
        <v>10</v>
      </c>
      <c r="CN11" s="235">
        <v>0</v>
      </c>
      <c r="CO11" s="235">
        <v>0</v>
      </c>
      <c r="CP11" s="235">
        <v>9</v>
      </c>
      <c r="CQ11" s="235">
        <v>0</v>
      </c>
      <c r="CR11" s="235">
        <v>6</v>
      </c>
      <c r="CS11" s="235">
        <v>3</v>
      </c>
      <c r="CT11" s="500">
        <v>5</v>
      </c>
      <c r="CU11" s="501">
        <v>1</v>
      </c>
      <c r="CV11" s="501">
        <v>0</v>
      </c>
      <c r="CW11" s="501">
        <v>0</v>
      </c>
      <c r="CX11" s="501">
        <v>0</v>
      </c>
      <c r="CY11" s="501">
        <v>0</v>
      </c>
      <c r="CZ11" s="501">
        <v>0</v>
      </c>
      <c r="DA11" s="501">
        <v>1</v>
      </c>
      <c r="DB11" s="501">
        <v>0</v>
      </c>
      <c r="DC11" s="501">
        <v>0</v>
      </c>
      <c r="DD11" s="501">
        <v>0</v>
      </c>
      <c r="DE11" s="501">
        <v>0</v>
      </c>
      <c r="DF11" s="501">
        <v>2</v>
      </c>
      <c r="DG11" s="501">
        <v>0</v>
      </c>
      <c r="DH11" s="501">
        <v>3</v>
      </c>
      <c r="DI11" s="501">
        <v>7</v>
      </c>
      <c r="DJ11" s="501">
        <v>0</v>
      </c>
      <c r="DK11" s="501">
        <v>0</v>
      </c>
      <c r="DL11" s="501">
        <v>1</v>
      </c>
      <c r="DM11" s="501">
        <v>0</v>
      </c>
      <c r="DN11" s="501">
        <v>0</v>
      </c>
      <c r="DO11" s="501">
        <v>0</v>
      </c>
      <c r="DP11" s="501">
        <v>0</v>
      </c>
      <c r="DQ11" s="502">
        <v>3</v>
      </c>
      <c r="DR11" s="500">
        <v>0</v>
      </c>
      <c r="DS11" s="501">
        <v>13</v>
      </c>
      <c r="DT11" s="501">
        <v>0</v>
      </c>
      <c r="DU11" s="501">
        <v>0</v>
      </c>
      <c r="DV11" s="501">
        <v>0</v>
      </c>
      <c r="DW11" s="501">
        <v>0</v>
      </c>
      <c r="DX11" s="501">
        <v>0</v>
      </c>
      <c r="DY11" s="501">
        <v>5</v>
      </c>
      <c r="DZ11" s="501">
        <v>0</v>
      </c>
      <c r="EA11" s="501">
        <v>0</v>
      </c>
      <c r="EB11" s="501">
        <v>0</v>
      </c>
      <c r="EC11" s="501">
        <v>0</v>
      </c>
      <c r="ED11" s="501">
        <v>0</v>
      </c>
      <c r="EE11" s="501">
        <v>0</v>
      </c>
      <c r="EF11" s="501">
        <v>0</v>
      </c>
      <c r="EG11" s="501">
        <v>0</v>
      </c>
      <c r="EH11" s="501">
        <v>0</v>
      </c>
      <c r="EI11" s="501">
        <v>1</v>
      </c>
      <c r="EJ11" s="501">
        <v>0</v>
      </c>
      <c r="EK11" s="501">
        <v>0</v>
      </c>
      <c r="EL11" s="501">
        <v>1</v>
      </c>
      <c r="EM11" s="501">
        <v>0</v>
      </c>
      <c r="EN11" s="501">
        <v>13</v>
      </c>
      <c r="EO11" s="502">
        <v>0</v>
      </c>
      <c r="EP11" s="500">
        <v>1</v>
      </c>
      <c r="EQ11" s="501">
        <v>15</v>
      </c>
      <c r="ER11" s="501">
        <v>0</v>
      </c>
      <c r="ES11" s="501">
        <v>5</v>
      </c>
      <c r="ET11" s="501">
        <v>0</v>
      </c>
      <c r="EU11" s="501">
        <v>0</v>
      </c>
      <c r="EV11" s="501">
        <v>1</v>
      </c>
      <c r="EW11" s="501">
        <v>0</v>
      </c>
      <c r="EX11" s="501">
        <v>0</v>
      </c>
      <c r="EY11" s="501">
        <v>0</v>
      </c>
      <c r="EZ11" s="501">
        <v>0</v>
      </c>
      <c r="FA11" s="501">
        <v>0</v>
      </c>
      <c r="FB11" s="501">
        <v>0</v>
      </c>
      <c r="FC11" s="501">
        <v>0</v>
      </c>
      <c r="FD11" s="501">
        <v>0</v>
      </c>
      <c r="FE11" s="501">
        <v>2</v>
      </c>
      <c r="FF11" s="501">
        <v>0</v>
      </c>
      <c r="FG11" s="501">
        <v>0</v>
      </c>
      <c r="FH11" s="501">
        <v>0</v>
      </c>
      <c r="FI11" s="501">
        <v>0</v>
      </c>
      <c r="FJ11" s="501">
        <v>0</v>
      </c>
      <c r="FK11" s="501">
        <v>1</v>
      </c>
      <c r="FL11" s="501">
        <v>1</v>
      </c>
      <c r="FM11" s="502">
        <v>0</v>
      </c>
      <c r="FN11" s="500">
        <v>0</v>
      </c>
      <c r="FO11" s="500">
        <v>0</v>
      </c>
      <c r="FP11" s="500">
        <v>0</v>
      </c>
      <c r="FQ11" s="500">
        <v>0</v>
      </c>
      <c r="FR11" s="500">
        <v>0</v>
      </c>
      <c r="FS11" s="500">
        <v>0</v>
      </c>
      <c r="FT11" s="500">
        <v>0</v>
      </c>
      <c r="FU11" s="500">
        <v>0</v>
      </c>
      <c r="FV11" s="500">
        <v>0</v>
      </c>
      <c r="FW11" s="500">
        <v>0</v>
      </c>
      <c r="FX11" s="500">
        <v>0</v>
      </c>
      <c r="FY11" s="500">
        <v>0</v>
      </c>
      <c r="FZ11" s="500">
        <v>0</v>
      </c>
      <c r="GA11" s="500">
        <v>0</v>
      </c>
      <c r="GB11" s="500">
        <v>0</v>
      </c>
      <c r="GC11" s="500">
        <v>0</v>
      </c>
      <c r="GD11" s="500">
        <v>0</v>
      </c>
      <c r="GE11" s="500">
        <v>0</v>
      </c>
      <c r="GF11" s="500">
        <v>0</v>
      </c>
      <c r="GG11" s="500">
        <v>0</v>
      </c>
      <c r="GH11" s="500">
        <v>0</v>
      </c>
      <c r="GI11" s="500">
        <v>0</v>
      </c>
      <c r="GJ11" s="500">
        <v>0</v>
      </c>
      <c r="GK11" s="500">
        <v>0</v>
      </c>
    </row>
    <row r="12" spans="1:193" s="503" customFormat="1">
      <c r="A12" s="504">
        <v>3</v>
      </c>
      <c r="B12" s="235">
        <v>0</v>
      </c>
      <c r="C12" s="235">
        <v>0</v>
      </c>
      <c r="D12" s="235">
        <v>0</v>
      </c>
      <c r="E12" s="235">
        <v>1</v>
      </c>
      <c r="F12" s="235">
        <v>0</v>
      </c>
      <c r="G12" s="235">
        <v>0</v>
      </c>
      <c r="H12" s="235">
        <v>1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0</v>
      </c>
      <c r="Q12" s="235">
        <v>0</v>
      </c>
      <c r="R12" s="235">
        <v>0</v>
      </c>
      <c r="S12" s="235">
        <v>0</v>
      </c>
      <c r="T12" s="235">
        <v>0</v>
      </c>
      <c r="U12" s="235">
        <v>0</v>
      </c>
      <c r="V12" s="235">
        <v>0</v>
      </c>
      <c r="W12" s="235">
        <v>1</v>
      </c>
      <c r="X12" s="235">
        <v>0</v>
      </c>
      <c r="Y12" s="235">
        <v>0</v>
      </c>
      <c r="Z12" s="235">
        <v>0</v>
      </c>
      <c r="AA12" s="469">
        <v>0</v>
      </c>
      <c r="AB12" s="469">
        <v>0</v>
      </c>
      <c r="AC12" s="469">
        <v>0</v>
      </c>
      <c r="AD12" s="469">
        <v>0</v>
      </c>
      <c r="AE12" s="469">
        <v>8</v>
      </c>
      <c r="AF12" s="469">
        <v>0</v>
      </c>
      <c r="AG12" s="469">
        <v>0</v>
      </c>
      <c r="AH12" s="469">
        <v>0</v>
      </c>
      <c r="AI12" s="469">
        <v>0</v>
      </c>
      <c r="AJ12" s="469">
        <v>6</v>
      </c>
      <c r="AK12" s="469">
        <v>6</v>
      </c>
      <c r="AL12" s="469">
        <v>0</v>
      </c>
      <c r="AM12" s="469">
        <v>0</v>
      </c>
      <c r="AN12" s="469">
        <v>2</v>
      </c>
      <c r="AO12" s="469">
        <v>0</v>
      </c>
      <c r="AP12" s="469">
        <v>10</v>
      </c>
      <c r="AQ12" s="469">
        <v>2</v>
      </c>
      <c r="AR12" s="469">
        <v>0</v>
      </c>
      <c r="AS12" s="469">
        <v>18</v>
      </c>
      <c r="AT12" s="469">
        <v>4</v>
      </c>
      <c r="AU12" s="469">
        <v>0</v>
      </c>
      <c r="AV12" s="469">
        <v>0</v>
      </c>
      <c r="AW12" s="237">
        <v>0</v>
      </c>
      <c r="AX12" s="235">
        <v>1</v>
      </c>
      <c r="AY12" s="235">
        <v>0</v>
      </c>
      <c r="AZ12" s="235">
        <v>0</v>
      </c>
      <c r="BA12" s="235">
        <v>0</v>
      </c>
      <c r="BB12" s="235">
        <v>0</v>
      </c>
      <c r="BC12" s="235">
        <v>0</v>
      </c>
      <c r="BD12" s="235">
        <v>0</v>
      </c>
      <c r="BE12" s="235">
        <v>1</v>
      </c>
      <c r="BF12" s="235">
        <v>0</v>
      </c>
      <c r="BG12" s="235">
        <v>0</v>
      </c>
      <c r="BH12" s="235">
        <v>0</v>
      </c>
      <c r="BI12" s="235">
        <v>5</v>
      </c>
      <c r="BJ12" s="235">
        <v>0</v>
      </c>
      <c r="BK12" s="235">
        <v>5</v>
      </c>
      <c r="BL12" s="235">
        <v>0</v>
      </c>
      <c r="BM12" s="235">
        <v>0</v>
      </c>
      <c r="BN12" s="235">
        <v>1</v>
      </c>
      <c r="BO12" s="235">
        <v>9</v>
      </c>
      <c r="BP12" s="235">
        <v>0</v>
      </c>
      <c r="BQ12" s="235">
        <v>1</v>
      </c>
      <c r="BR12" s="235">
        <v>0</v>
      </c>
      <c r="BS12" s="235">
        <v>16</v>
      </c>
      <c r="BT12" s="235">
        <v>16</v>
      </c>
      <c r="BU12" s="235">
        <v>0</v>
      </c>
      <c r="BV12" s="235">
        <v>11</v>
      </c>
      <c r="BW12" s="235">
        <v>2</v>
      </c>
      <c r="BX12" s="235">
        <v>4</v>
      </c>
      <c r="BY12" s="235">
        <v>0</v>
      </c>
      <c r="BZ12" s="235">
        <v>0</v>
      </c>
      <c r="CA12" s="235">
        <v>0</v>
      </c>
      <c r="CB12" s="235">
        <v>4</v>
      </c>
      <c r="CC12" s="235">
        <v>0</v>
      </c>
      <c r="CD12" s="235">
        <v>0</v>
      </c>
      <c r="CE12" s="235">
        <v>0</v>
      </c>
      <c r="CF12" s="235">
        <v>0</v>
      </c>
      <c r="CG12" s="235">
        <v>0</v>
      </c>
      <c r="CH12" s="235">
        <v>0</v>
      </c>
      <c r="CI12" s="235">
        <v>0</v>
      </c>
      <c r="CJ12" s="235">
        <v>1</v>
      </c>
      <c r="CK12" s="235">
        <v>0</v>
      </c>
      <c r="CL12" s="235">
        <v>0</v>
      </c>
      <c r="CM12" s="235">
        <v>1</v>
      </c>
      <c r="CN12" s="235">
        <v>0</v>
      </c>
      <c r="CO12" s="235">
        <v>4</v>
      </c>
      <c r="CP12" s="235">
        <v>2</v>
      </c>
      <c r="CQ12" s="235">
        <v>0</v>
      </c>
      <c r="CR12" s="235">
        <v>0</v>
      </c>
      <c r="CS12" s="235">
        <v>0</v>
      </c>
      <c r="CT12" s="500">
        <v>3</v>
      </c>
      <c r="CU12" s="501">
        <v>9</v>
      </c>
      <c r="CV12" s="501">
        <v>0</v>
      </c>
      <c r="CW12" s="501">
        <v>0</v>
      </c>
      <c r="CX12" s="501">
        <v>0</v>
      </c>
      <c r="CY12" s="501">
        <v>0</v>
      </c>
      <c r="CZ12" s="501">
        <v>0</v>
      </c>
      <c r="DA12" s="501">
        <v>8</v>
      </c>
      <c r="DB12" s="501">
        <v>0</v>
      </c>
      <c r="DC12" s="501">
        <v>0</v>
      </c>
      <c r="DD12" s="501">
        <v>0</v>
      </c>
      <c r="DE12" s="501">
        <v>0</v>
      </c>
      <c r="DF12" s="501">
        <v>1</v>
      </c>
      <c r="DG12" s="501">
        <v>0</v>
      </c>
      <c r="DH12" s="501">
        <v>1</v>
      </c>
      <c r="DI12" s="501">
        <v>4</v>
      </c>
      <c r="DJ12" s="501">
        <v>0</v>
      </c>
      <c r="DK12" s="501">
        <v>0</v>
      </c>
      <c r="DL12" s="501">
        <v>0</v>
      </c>
      <c r="DM12" s="501">
        <v>0</v>
      </c>
      <c r="DN12" s="501">
        <v>0</v>
      </c>
      <c r="DO12" s="501">
        <v>0</v>
      </c>
      <c r="DP12" s="501">
        <v>0</v>
      </c>
      <c r="DQ12" s="502">
        <v>0</v>
      </c>
      <c r="DR12" s="500">
        <v>0</v>
      </c>
      <c r="DS12" s="501">
        <v>3</v>
      </c>
      <c r="DT12" s="501">
        <v>0</v>
      </c>
      <c r="DU12" s="501">
        <v>0</v>
      </c>
      <c r="DV12" s="501">
        <v>0</v>
      </c>
      <c r="DW12" s="501">
        <v>0</v>
      </c>
      <c r="DX12" s="501">
        <v>0</v>
      </c>
      <c r="DY12" s="501">
        <v>1</v>
      </c>
      <c r="DZ12" s="501">
        <v>1</v>
      </c>
      <c r="EA12" s="501">
        <v>0</v>
      </c>
      <c r="EB12" s="501">
        <v>0</v>
      </c>
      <c r="EC12" s="501">
        <v>0</v>
      </c>
      <c r="ED12" s="501">
        <v>0</v>
      </c>
      <c r="EE12" s="501">
        <v>0</v>
      </c>
      <c r="EF12" s="501">
        <v>3</v>
      </c>
      <c r="EG12" s="501">
        <v>0</v>
      </c>
      <c r="EH12" s="501">
        <v>0</v>
      </c>
      <c r="EI12" s="501">
        <v>0</v>
      </c>
      <c r="EJ12" s="501">
        <v>0</v>
      </c>
      <c r="EK12" s="501">
        <v>0</v>
      </c>
      <c r="EL12" s="501">
        <v>0</v>
      </c>
      <c r="EM12" s="501">
        <v>0</v>
      </c>
      <c r="EN12" s="501">
        <v>4</v>
      </c>
      <c r="EO12" s="502">
        <v>0</v>
      </c>
      <c r="EP12" s="500">
        <v>0</v>
      </c>
      <c r="EQ12" s="501">
        <v>4</v>
      </c>
      <c r="ER12" s="501">
        <v>0</v>
      </c>
      <c r="ES12" s="501">
        <v>3</v>
      </c>
      <c r="ET12" s="501">
        <v>1</v>
      </c>
      <c r="EU12" s="501">
        <v>0</v>
      </c>
      <c r="EV12" s="501">
        <v>0</v>
      </c>
      <c r="EW12" s="501">
        <v>0</v>
      </c>
      <c r="EX12" s="501">
        <v>0</v>
      </c>
      <c r="EY12" s="501">
        <v>0</v>
      </c>
      <c r="EZ12" s="501">
        <v>0</v>
      </c>
      <c r="FA12" s="501">
        <v>0</v>
      </c>
      <c r="FB12" s="501">
        <v>0</v>
      </c>
      <c r="FC12" s="501">
        <v>0</v>
      </c>
      <c r="FD12" s="501">
        <v>0</v>
      </c>
      <c r="FE12" s="501">
        <v>0</v>
      </c>
      <c r="FF12" s="501">
        <v>0</v>
      </c>
      <c r="FG12" s="501">
        <v>0</v>
      </c>
      <c r="FH12" s="501">
        <v>0</v>
      </c>
      <c r="FI12" s="501">
        <v>0</v>
      </c>
      <c r="FJ12" s="501">
        <v>0</v>
      </c>
      <c r="FK12" s="501">
        <v>0</v>
      </c>
      <c r="FL12" s="501">
        <v>0</v>
      </c>
      <c r="FM12" s="502">
        <v>0</v>
      </c>
      <c r="FN12" s="500">
        <v>0</v>
      </c>
      <c r="FO12" s="500">
        <v>0</v>
      </c>
      <c r="FP12" s="500">
        <v>0</v>
      </c>
      <c r="FQ12" s="500">
        <v>0</v>
      </c>
      <c r="FR12" s="500">
        <v>0</v>
      </c>
      <c r="FS12" s="500">
        <v>0</v>
      </c>
      <c r="FT12" s="500">
        <v>0</v>
      </c>
      <c r="FU12" s="500">
        <v>0</v>
      </c>
      <c r="FV12" s="500">
        <v>0</v>
      </c>
      <c r="FW12" s="500">
        <v>0</v>
      </c>
      <c r="FX12" s="500">
        <v>0</v>
      </c>
      <c r="FY12" s="500">
        <v>0</v>
      </c>
      <c r="FZ12" s="500">
        <v>0</v>
      </c>
      <c r="GA12" s="500">
        <v>0</v>
      </c>
      <c r="GB12" s="500">
        <v>0</v>
      </c>
      <c r="GC12" s="500">
        <v>0</v>
      </c>
      <c r="GD12" s="500">
        <v>0</v>
      </c>
      <c r="GE12" s="500">
        <v>0</v>
      </c>
      <c r="GF12" s="500">
        <v>0</v>
      </c>
      <c r="GG12" s="500">
        <v>0</v>
      </c>
      <c r="GH12" s="500">
        <v>0</v>
      </c>
      <c r="GI12" s="500">
        <v>0</v>
      </c>
      <c r="GJ12" s="500">
        <v>0</v>
      </c>
      <c r="GK12" s="500">
        <v>0</v>
      </c>
    </row>
    <row r="13" spans="1:193" s="503" customFormat="1">
      <c r="A13" s="504">
        <v>4</v>
      </c>
      <c r="B13" s="235">
        <v>0</v>
      </c>
      <c r="C13" s="235">
        <v>0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0</v>
      </c>
      <c r="J13" s="235">
        <v>0</v>
      </c>
      <c r="K13" s="235">
        <v>0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1</v>
      </c>
      <c r="S13" s="235">
        <v>1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0</v>
      </c>
      <c r="Z13" s="257">
        <v>0</v>
      </c>
      <c r="AA13" s="226">
        <v>0</v>
      </c>
      <c r="AB13" s="226">
        <v>2</v>
      </c>
      <c r="AC13" s="226">
        <v>0</v>
      </c>
      <c r="AD13" s="226">
        <v>0</v>
      </c>
      <c r="AE13" s="226">
        <v>8</v>
      </c>
      <c r="AF13" s="226">
        <v>0</v>
      </c>
      <c r="AG13" s="226">
        <v>2</v>
      </c>
      <c r="AH13" s="226">
        <v>2</v>
      </c>
      <c r="AI13" s="226">
        <v>0</v>
      </c>
      <c r="AJ13" s="226">
        <v>0</v>
      </c>
      <c r="AK13" s="226">
        <v>0</v>
      </c>
      <c r="AL13" s="469">
        <v>1</v>
      </c>
      <c r="AM13" s="469">
        <v>0</v>
      </c>
      <c r="AN13" s="469">
        <v>2</v>
      </c>
      <c r="AO13" s="469">
        <v>0</v>
      </c>
      <c r="AP13" s="469">
        <v>1</v>
      </c>
      <c r="AQ13" s="469">
        <v>0</v>
      </c>
      <c r="AR13" s="469">
        <v>0</v>
      </c>
      <c r="AS13" s="469">
        <v>2</v>
      </c>
      <c r="AT13" s="469">
        <v>3</v>
      </c>
      <c r="AU13" s="469">
        <v>0</v>
      </c>
      <c r="AV13" s="469">
        <v>0</v>
      </c>
      <c r="AW13" s="237">
        <v>3</v>
      </c>
      <c r="AX13" s="235">
        <v>0</v>
      </c>
      <c r="AY13" s="235">
        <v>2</v>
      </c>
      <c r="AZ13" s="235">
        <v>0</v>
      </c>
      <c r="BA13" s="235">
        <v>0</v>
      </c>
      <c r="BB13" s="235">
        <v>0</v>
      </c>
      <c r="BC13" s="235">
        <v>0</v>
      </c>
      <c r="BD13" s="235">
        <v>0</v>
      </c>
      <c r="BE13" s="235">
        <v>0</v>
      </c>
      <c r="BF13" s="235">
        <v>0</v>
      </c>
      <c r="BG13" s="235">
        <v>9</v>
      </c>
      <c r="BH13" s="235">
        <v>0</v>
      </c>
      <c r="BI13" s="235">
        <v>0</v>
      </c>
      <c r="BJ13" s="235">
        <v>0</v>
      </c>
      <c r="BK13" s="235">
        <v>2</v>
      </c>
      <c r="BL13" s="235">
        <v>5</v>
      </c>
      <c r="BM13" s="235">
        <v>0</v>
      </c>
      <c r="BN13" s="235">
        <v>0</v>
      </c>
      <c r="BO13" s="235">
        <v>5</v>
      </c>
      <c r="BP13" s="235">
        <v>0</v>
      </c>
      <c r="BQ13" s="235">
        <v>0</v>
      </c>
      <c r="BR13" s="235">
        <v>0</v>
      </c>
      <c r="BS13" s="235">
        <v>10</v>
      </c>
      <c r="BT13" s="235">
        <v>7</v>
      </c>
      <c r="BU13" s="235">
        <v>0</v>
      </c>
      <c r="BV13" s="235">
        <v>13</v>
      </c>
      <c r="BW13" s="235">
        <v>0</v>
      </c>
      <c r="BX13" s="235">
        <v>2</v>
      </c>
      <c r="BY13" s="235">
        <v>0</v>
      </c>
      <c r="BZ13" s="235">
        <v>0</v>
      </c>
      <c r="CA13" s="235">
        <v>0</v>
      </c>
      <c r="CB13" s="235">
        <v>0</v>
      </c>
      <c r="CC13" s="235">
        <v>4</v>
      </c>
      <c r="CD13" s="235">
        <v>0</v>
      </c>
      <c r="CE13" s="235">
        <v>0</v>
      </c>
      <c r="CF13" s="235">
        <v>3</v>
      </c>
      <c r="CG13" s="235">
        <v>0</v>
      </c>
      <c r="CH13" s="235">
        <v>0</v>
      </c>
      <c r="CI13" s="235">
        <v>0</v>
      </c>
      <c r="CJ13" s="235">
        <v>0</v>
      </c>
      <c r="CK13" s="235">
        <v>0</v>
      </c>
      <c r="CL13" s="235">
        <v>0</v>
      </c>
      <c r="CM13" s="235">
        <v>0</v>
      </c>
      <c r="CN13" s="235">
        <v>2</v>
      </c>
      <c r="CO13" s="235">
        <v>2</v>
      </c>
      <c r="CP13" s="235">
        <v>0</v>
      </c>
      <c r="CQ13" s="235">
        <v>0</v>
      </c>
      <c r="CR13" s="235">
        <v>8</v>
      </c>
      <c r="CS13" s="235">
        <v>1</v>
      </c>
      <c r="CT13" s="500">
        <v>10</v>
      </c>
      <c r="CU13" s="501">
        <v>12</v>
      </c>
      <c r="CV13" s="501">
        <v>0</v>
      </c>
      <c r="CW13" s="501">
        <v>0</v>
      </c>
      <c r="CX13" s="501">
        <v>0</v>
      </c>
      <c r="CY13" s="501">
        <v>0</v>
      </c>
      <c r="CZ13" s="501">
        <v>0</v>
      </c>
      <c r="DA13" s="501">
        <v>6</v>
      </c>
      <c r="DB13" s="501">
        <v>0</v>
      </c>
      <c r="DC13" s="501">
        <v>0</v>
      </c>
      <c r="DD13" s="501">
        <v>0</v>
      </c>
      <c r="DE13" s="501">
        <v>0</v>
      </c>
      <c r="DF13" s="501">
        <v>0</v>
      </c>
      <c r="DG13" s="501">
        <v>0</v>
      </c>
      <c r="DH13" s="501">
        <v>4</v>
      </c>
      <c r="DI13" s="501">
        <v>4</v>
      </c>
      <c r="DJ13" s="501">
        <v>0</v>
      </c>
      <c r="DK13" s="501">
        <v>0</v>
      </c>
      <c r="DL13" s="501">
        <v>0</v>
      </c>
      <c r="DM13" s="501">
        <v>0</v>
      </c>
      <c r="DN13" s="501">
        <v>0</v>
      </c>
      <c r="DO13" s="501">
        <v>0</v>
      </c>
      <c r="DP13" s="501">
        <v>4</v>
      </c>
      <c r="DQ13" s="502">
        <v>2</v>
      </c>
      <c r="DR13" s="500">
        <v>0</v>
      </c>
      <c r="DS13" s="501">
        <v>1</v>
      </c>
      <c r="DT13" s="501">
        <v>2</v>
      </c>
      <c r="DU13" s="501">
        <v>0</v>
      </c>
      <c r="DV13" s="501">
        <v>0</v>
      </c>
      <c r="DW13" s="501">
        <v>0</v>
      </c>
      <c r="DX13" s="501">
        <v>0</v>
      </c>
      <c r="DY13" s="501">
        <v>0</v>
      </c>
      <c r="DZ13" s="501">
        <v>0</v>
      </c>
      <c r="EA13" s="501">
        <v>0</v>
      </c>
      <c r="EB13" s="501">
        <v>0</v>
      </c>
      <c r="EC13" s="501">
        <v>0</v>
      </c>
      <c r="ED13" s="501">
        <v>1</v>
      </c>
      <c r="EE13" s="501">
        <v>0</v>
      </c>
      <c r="EF13" s="501">
        <v>5</v>
      </c>
      <c r="EG13" s="501">
        <v>0</v>
      </c>
      <c r="EH13" s="501">
        <v>1</v>
      </c>
      <c r="EI13" s="501">
        <v>12</v>
      </c>
      <c r="EJ13" s="501">
        <v>0</v>
      </c>
      <c r="EK13" s="501">
        <v>0</v>
      </c>
      <c r="EL13" s="501">
        <v>0</v>
      </c>
      <c r="EM13" s="501">
        <v>0</v>
      </c>
      <c r="EN13" s="501">
        <v>3</v>
      </c>
      <c r="EO13" s="502">
        <v>0</v>
      </c>
      <c r="EP13" s="500">
        <v>3</v>
      </c>
      <c r="EQ13" s="501">
        <v>2</v>
      </c>
      <c r="ER13" s="501">
        <v>0</v>
      </c>
      <c r="ES13" s="501">
        <v>2</v>
      </c>
      <c r="ET13" s="501">
        <v>0</v>
      </c>
      <c r="EU13" s="501">
        <v>0</v>
      </c>
      <c r="EV13" s="501">
        <v>0</v>
      </c>
      <c r="EW13" s="501">
        <v>0</v>
      </c>
      <c r="EX13" s="501">
        <v>0</v>
      </c>
      <c r="EY13" s="501">
        <v>0</v>
      </c>
      <c r="EZ13" s="501">
        <v>0</v>
      </c>
      <c r="FA13" s="501">
        <v>0</v>
      </c>
      <c r="FB13" s="501">
        <v>0</v>
      </c>
      <c r="FC13" s="501">
        <v>0</v>
      </c>
      <c r="FD13" s="501">
        <v>1</v>
      </c>
      <c r="FE13" s="501">
        <v>0</v>
      </c>
      <c r="FF13" s="501">
        <v>0</v>
      </c>
      <c r="FG13" s="501">
        <v>0</v>
      </c>
      <c r="FH13" s="501">
        <v>0</v>
      </c>
      <c r="FI13" s="501">
        <v>0</v>
      </c>
      <c r="FJ13" s="501">
        <v>0</v>
      </c>
      <c r="FK13" s="501">
        <v>0</v>
      </c>
      <c r="FL13" s="501">
        <v>0</v>
      </c>
      <c r="FM13" s="502">
        <v>0</v>
      </c>
      <c r="FN13" s="500">
        <v>0</v>
      </c>
      <c r="FO13" s="500">
        <v>0</v>
      </c>
      <c r="FP13" s="500">
        <v>0</v>
      </c>
      <c r="FQ13" s="500">
        <v>0</v>
      </c>
      <c r="FR13" s="500">
        <v>0</v>
      </c>
      <c r="FS13" s="500">
        <v>0</v>
      </c>
      <c r="FT13" s="500">
        <v>0</v>
      </c>
      <c r="FU13" s="500">
        <v>0</v>
      </c>
      <c r="FV13" s="500">
        <v>0</v>
      </c>
      <c r="FW13" s="500">
        <v>0</v>
      </c>
      <c r="FX13" s="500">
        <v>0</v>
      </c>
      <c r="FY13" s="500">
        <v>0</v>
      </c>
      <c r="FZ13" s="500">
        <v>0</v>
      </c>
      <c r="GA13" s="500">
        <v>0</v>
      </c>
      <c r="GB13" s="500">
        <v>0</v>
      </c>
      <c r="GC13" s="500">
        <v>0</v>
      </c>
      <c r="GD13" s="500">
        <v>0</v>
      </c>
      <c r="GE13" s="500">
        <v>0</v>
      </c>
      <c r="GF13" s="500">
        <v>0</v>
      </c>
      <c r="GG13" s="500">
        <v>0</v>
      </c>
      <c r="GH13" s="500">
        <v>0</v>
      </c>
      <c r="GI13" s="500">
        <v>0</v>
      </c>
      <c r="GJ13" s="500">
        <v>0</v>
      </c>
      <c r="GK13" s="500">
        <v>0</v>
      </c>
    </row>
    <row r="14" spans="1:193" s="503" customFormat="1">
      <c r="A14" s="504">
        <v>5</v>
      </c>
      <c r="B14" s="235">
        <v>0</v>
      </c>
      <c r="C14" s="235">
        <v>3</v>
      </c>
      <c r="D14" s="235">
        <v>9</v>
      </c>
      <c r="E14" s="235">
        <v>0</v>
      </c>
      <c r="F14" s="235">
        <v>0</v>
      </c>
      <c r="G14" s="235">
        <v>0</v>
      </c>
      <c r="H14" s="235">
        <v>0</v>
      </c>
      <c r="I14" s="235">
        <v>0</v>
      </c>
      <c r="J14" s="235">
        <v>0</v>
      </c>
      <c r="K14" s="235">
        <v>0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5</v>
      </c>
      <c r="T14" s="235">
        <v>0</v>
      </c>
      <c r="U14" s="235">
        <v>0</v>
      </c>
      <c r="V14" s="235">
        <v>0</v>
      </c>
      <c r="W14" s="235">
        <v>2</v>
      </c>
      <c r="X14" s="235">
        <v>0</v>
      </c>
      <c r="Y14" s="235">
        <v>0</v>
      </c>
      <c r="Z14" s="235">
        <v>3</v>
      </c>
      <c r="AA14" s="469">
        <v>0</v>
      </c>
      <c r="AB14" s="469">
        <v>3</v>
      </c>
      <c r="AC14" s="469">
        <v>0</v>
      </c>
      <c r="AD14" s="469">
        <v>0</v>
      </c>
      <c r="AE14" s="469">
        <v>12</v>
      </c>
      <c r="AF14" s="469">
        <v>0</v>
      </c>
      <c r="AG14" s="469">
        <v>1</v>
      </c>
      <c r="AH14" s="469">
        <v>0</v>
      </c>
      <c r="AI14" s="469">
        <v>0</v>
      </c>
      <c r="AJ14" s="469">
        <v>2</v>
      </c>
      <c r="AK14" s="469">
        <v>0</v>
      </c>
      <c r="AL14" s="469">
        <v>1</v>
      </c>
      <c r="AM14" s="469">
        <v>0</v>
      </c>
      <c r="AN14" s="469">
        <v>0</v>
      </c>
      <c r="AO14" s="469">
        <v>0</v>
      </c>
      <c r="AP14" s="469">
        <v>5</v>
      </c>
      <c r="AQ14" s="469">
        <v>0</v>
      </c>
      <c r="AR14" s="469">
        <v>0</v>
      </c>
      <c r="AS14" s="469">
        <v>9</v>
      </c>
      <c r="AT14" s="469">
        <v>1</v>
      </c>
      <c r="AU14" s="469">
        <v>1</v>
      </c>
      <c r="AV14" s="469">
        <v>0</v>
      </c>
      <c r="AW14" s="237">
        <v>0</v>
      </c>
      <c r="AX14" s="235">
        <v>0</v>
      </c>
      <c r="AY14" s="235">
        <v>0</v>
      </c>
      <c r="AZ14" s="235">
        <v>0</v>
      </c>
      <c r="BA14" s="235">
        <v>0</v>
      </c>
      <c r="BB14" s="235">
        <v>0</v>
      </c>
      <c r="BC14" s="235">
        <v>0</v>
      </c>
      <c r="BD14" s="235">
        <v>0</v>
      </c>
      <c r="BE14" s="235">
        <v>2</v>
      </c>
      <c r="BF14" s="235">
        <v>0</v>
      </c>
      <c r="BG14" s="235">
        <v>1</v>
      </c>
      <c r="BH14" s="235">
        <v>0</v>
      </c>
      <c r="BI14" s="235">
        <v>1</v>
      </c>
      <c r="BJ14" s="235">
        <v>0</v>
      </c>
      <c r="BK14" s="235">
        <v>5</v>
      </c>
      <c r="BL14" s="235">
        <v>0</v>
      </c>
      <c r="BM14" s="235">
        <v>0</v>
      </c>
      <c r="BN14" s="235">
        <v>0</v>
      </c>
      <c r="BO14" s="235">
        <v>15</v>
      </c>
      <c r="BP14" s="235">
        <v>0</v>
      </c>
      <c r="BQ14" s="235">
        <v>0</v>
      </c>
      <c r="BR14" s="235">
        <v>0</v>
      </c>
      <c r="BS14" s="235">
        <v>13</v>
      </c>
      <c r="BT14" s="235">
        <v>21</v>
      </c>
      <c r="BU14" s="235">
        <v>0</v>
      </c>
      <c r="BV14" s="235">
        <v>14</v>
      </c>
      <c r="BW14" s="235">
        <v>1</v>
      </c>
      <c r="BX14" s="235">
        <v>4</v>
      </c>
      <c r="BY14" s="235">
        <v>0</v>
      </c>
      <c r="BZ14" s="235">
        <v>0</v>
      </c>
      <c r="CA14" s="235">
        <v>1</v>
      </c>
      <c r="CB14" s="235">
        <v>0</v>
      </c>
      <c r="CC14" s="235">
        <v>1</v>
      </c>
      <c r="CD14" s="235">
        <v>0</v>
      </c>
      <c r="CE14" s="235">
        <v>0</v>
      </c>
      <c r="CF14" s="235">
        <v>4</v>
      </c>
      <c r="CG14" s="235">
        <v>0</v>
      </c>
      <c r="CH14" s="235">
        <v>6</v>
      </c>
      <c r="CI14" s="235">
        <v>2</v>
      </c>
      <c r="CJ14" s="235">
        <v>1</v>
      </c>
      <c r="CK14" s="235">
        <v>0</v>
      </c>
      <c r="CL14" s="235">
        <v>0</v>
      </c>
      <c r="CM14" s="235">
        <v>1</v>
      </c>
      <c r="CN14" s="235">
        <v>0</v>
      </c>
      <c r="CO14" s="235">
        <v>1</v>
      </c>
      <c r="CP14" s="235">
        <v>4</v>
      </c>
      <c r="CQ14" s="235">
        <v>0</v>
      </c>
      <c r="CR14" s="235">
        <v>0</v>
      </c>
      <c r="CS14" s="235">
        <v>0</v>
      </c>
      <c r="CT14" s="500">
        <v>16</v>
      </c>
      <c r="CU14" s="501">
        <v>0</v>
      </c>
      <c r="CV14" s="501">
        <v>0</v>
      </c>
      <c r="CW14" s="501">
        <v>0</v>
      </c>
      <c r="CX14" s="501">
        <v>1</v>
      </c>
      <c r="CY14" s="501">
        <v>0</v>
      </c>
      <c r="CZ14" s="501">
        <v>0</v>
      </c>
      <c r="DA14" s="501">
        <v>1</v>
      </c>
      <c r="DB14" s="501">
        <v>1</v>
      </c>
      <c r="DC14" s="501">
        <v>0</v>
      </c>
      <c r="DD14" s="501">
        <v>0</v>
      </c>
      <c r="DE14" s="501">
        <v>0</v>
      </c>
      <c r="DF14" s="501">
        <v>4</v>
      </c>
      <c r="DG14" s="501">
        <v>1</v>
      </c>
      <c r="DH14" s="501">
        <v>0</v>
      </c>
      <c r="DI14" s="501">
        <v>3</v>
      </c>
      <c r="DJ14" s="501">
        <v>0</v>
      </c>
      <c r="DK14" s="501">
        <v>0</v>
      </c>
      <c r="DL14" s="501">
        <v>0</v>
      </c>
      <c r="DM14" s="501">
        <v>0</v>
      </c>
      <c r="DN14" s="501">
        <v>0</v>
      </c>
      <c r="DO14" s="501">
        <v>0</v>
      </c>
      <c r="DP14" s="501">
        <v>0</v>
      </c>
      <c r="DQ14" s="502">
        <v>0</v>
      </c>
      <c r="DR14" s="500">
        <v>0</v>
      </c>
      <c r="DS14" s="501">
        <v>8</v>
      </c>
      <c r="DT14" s="501">
        <v>1</v>
      </c>
      <c r="DU14" s="501">
        <v>2</v>
      </c>
      <c r="DV14" s="501">
        <v>0</v>
      </c>
      <c r="DW14" s="501">
        <v>0</v>
      </c>
      <c r="DX14" s="501">
        <v>0</v>
      </c>
      <c r="DY14" s="501">
        <v>0</v>
      </c>
      <c r="DZ14" s="501">
        <v>3</v>
      </c>
      <c r="EA14" s="501">
        <v>0</v>
      </c>
      <c r="EB14" s="501">
        <v>0</v>
      </c>
      <c r="EC14" s="501">
        <v>1</v>
      </c>
      <c r="ED14" s="501">
        <v>2</v>
      </c>
      <c r="EE14" s="501">
        <v>0</v>
      </c>
      <c r="EF14" s="501">
        <v>1</v>
      </c>
      <c r="EG14" s="501">
        <v>0</v>
      </c>
      <c r="EH14" s="501">
        <v>0</v>
      </c>
      <c r="EI14" s="501">
        <v>4</v>
      </c>
      <c r="EJ14" s="501">
        <v>0</v>
      </c>
      <c r="EK14" s="501">
        <v>4</v>
      </c>
      <c r="EL14" s="501">
        <v>0</v>
      </c>
      <c r="EM14" s="501">
        <v>0</v>
      </c>
      <c r="EN14" s="501">
        <v>7</v>
      </c>
      <c r="EO14" s="502">
        <v>0</v>
      </c>
      <c r="EP14" s="500">
        <v>0</v>
      </c>
      <c r="EQ14" s="501">
        <v>3</v>
      </c>
      <c r="ER14" s="501">
        <v>0</v>
      </c>
      <c r="ES14" s="501">
        <v>4</v>
      </c>
      <c r="ET14" s="501">
        <v>0</v>
      </c>
      <c r="EU14" s="501">
        <v>0</v>
      </c>
      <c r="EV14" s="501">
        <v>0</v>
      </c>
      <c r="EW14" s="501">
        <v>0</v>
      </c>
      <c r="EX14" s="501">
        <v>0</v>
      </c>
      <c r="EY14" s="501">
        <v>1</v>
      </c>
      <c r="EZ14" s="501">
        <v>1</v>
      </c>
      <c r="FA14" s="501">
        <v>0</v>
      </c>
      <c r="FB14" s="501">
        <v>0</v>
      </c>
      <c r="FC14" s="501">
        <v>0</v>
      </c>
      <c r="FD14" s="501">
        <v>0</v>
      </c>
      <c r="FE14" s="501">
        <v>0</v>
      </c>
      <c r="FF14" s="501">
        <v>0</v>
      </c>
      <c r="FG14" s="501">
        <v>0</v>
      </c>
      <c r="FH14" s="501">
        <v>0</v>
      </c>
      <c r="FI14" s="501">
        <v>0</v>
      </c>
      <c r="FJ14" s="501">
        <v>0</v>
      </c>
      <c r="FK14" s="501">
        <v>0</v>
      </c>
      <c r="FL14" s="501">
        <v>0</v>
      </c>
      <c r="FM14" s="502">
        <v>0</v>
      </c>
      <c r="FN14" s="500">
        <v>0</v>
      </c>
      <c r="FO14" s="500">
        <v>0</v>
      </c>
      <c r="FP14" s="500">
        <v>0</v>
      </c>
      <c r="FQ14" s="500">
        <v>0</v>
      </c>
      <c r="FR14" s="500">
        <v>0</v>
      </c>
      <c r="FS14" s="500">
        <v>0</v>
      </c>
      <c r="FT14" s="500">
        <v>0</v>
      </c>
      <c r="FU14" s="500">
        <v>0</v>
      </c>
      <c r="FV14" s="500">
        <v>0</v>
      </c>
      <c r="FW14" s="500">
        <v>0</v>
      </c>
      <c r="FX14" s="500">
        <v>0</v>
      </c>
      <c r="FY14" s="500">
        <v>0</v>
      </c>
      <c r="FZ14" s="500">
        <v>0</v>
      </c>
      <c r="GA14" s="500">
        <v>2</v>
      </c>
      <c r="GB14" s="500">
        <v>4</v>
      </c>
      <c r="GC14" s="500">
        <v>0</v>
      </c>
      <c r="GD14" s="500">
        <v>0</v>
      </c>
      <c r="GE14" s="500">
        <v>0</v>
      </c>
      <c r="GF14" s="500">
        <v>0</v>
      </c>
      <c r="GG14" s="500">
        <v>0</v>
      </c>
      <c r="GH14" s="500">
        <v>0</v>
      </c>
      <c r="GI14" s="500">
        <v>0</v>
      </c>
      <c r="GJ14" s="500">
        <v>0</v>
      </c>
      <c r="GK14" s="500">
        <v>0</v>
      </c>
    </row>
    <row r="15" spans="1:193" s="503" customFormat="1">
      <c r="A15" s="504">
        <v>6</v>
      </c>
      <c r="B15" s="235">
        <v>0</v>
      </c>
      <c r="C15" s="235">
        <v>0</v>
      </c>
      <c r="D15" s="235">
        <v>5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1</v>
      </c>
      <c r="N15" s="235">
        <v>0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2</v>
      </c>
      <c r="Y15" s="235">
        <v>2</v>
      </c>
      <c r="Z15" s="235">
        <v>0</v>
      </c>
      <c r="AA15" s="469">
        <v>0</v>
      </c>
      <c r="AB15" s="469">
        <v>0</v>
      </c>
      <c r="AC15" s="469">
        <v>0</v>
      </c>
      <c r="AD15" s="469">
        <v>0</v>
      </c>
      <c r="AE15" s="469">
        <v>13</v>
      </c>
      <c r="AF15" s="469">
        <v>0</v>
      </c>
      <c r="AG15" s="469">
        <v>0</v>
      </c>
      <c r="AH15" s="469">
        <v>0</v>
      </c>
      <c r="AI15" s="469">
        <v>0</v>
      </c>
      <c r="AJ15" s="469">
        <v>1</v>
      </c>
      <c r="AK15" s="469">
        <v>0</v>
      </c>
      <c r="AL15" s="469">
        <v>1</v>
      </c>
      <c r="AM15" s="469">
        <v>0</v>
      </c>
      <c r="AN15" s="469">
        <v>0</v>
      </c>
      <c r="AO15" s="469">
        <v>0</v>
      </c>
      <c r="AP15" s="469">
        <v>0</v>
      </c>
      <c r="AQ15" s="469">
        <v>1</v>
      </c>
      <c r="AR15" s="469">
        <v>0</v>
      </c>
      <c r="AS15" s="469">
        <v>1</v>
      </c>
      <c r="AT15" s="469">
        <v>3</v>
      </c>
      <c r="AU15" s="469">
        <v>4</v>
      </c>
      <c r="AV15" s="469">
        <v>0</v>
      </c>
      <c r="AW15" s="237">
        <v>0</v>
      </c>
      <c r="AX15" s="235">
        <v>0</v>
      </c>
      <c r="AY15" s="235">
        <v>0</v>
      </c>
      <c r="AZ15" s="235">
        <v>0</v>
      </c>
      <c r="BA15" s="235">
        <v>0</v>
      </c>
      <c r="BB15" s="235">
        <v>0</v>
      </c>
      <c r="BC15" s="235">
        <v>0</v>
      </c>
      <c r="BD15" s="235">
        <v>0</v>
      </c>
      <c r="BE15" s="235">
        <v>0</v>
      </c>
      <c r="BF15" s="235">
        <v>0</v>
      </c>
      <c r="BG15" s="235">
        <v>2</v>
      </c>
      <c r="BH15" s="235">
        <v>0</v>
      </c>
      <c r="BI15" s="235">
        <v>0</v>
      </c>
      <c r="BJ15" s="235">
        <v>0</v>
      </c>
      <c r="BK15" s="235">
        <v>6</v>
      </c>
      <c r="BL15" s="235">
        <v>0</v>
      </c>
      <c r="BM15" s="235">
        <v>0</v>
      </c>
      <c r="BN15" s="235">
        <v>0</v>
      </c>
      <c r="BO15" s="235">
        <v>10</v>
      </c>
      <c r="BP15" s="235">
        <v>0</v>
      </c>
      <c r="BQ15" s="235">
        <v>2</v>
      </c>
      <c r="BR15" s="235">
        <v>0</v>
      </c>
      <c r="BS15" s="235">
        <v>16</v>
      </c>
      <c r="BT15" s="235">
        <v>12</v>
      </c>
      <c r="BU15" s="235">
        <v>0</v>
      </c>
      <c r="BV15" s="235">
        <v>17</v>
      </c>
      <c r="BW15" s="235">
        <v>1</v>
      </c>
      <c r="BX15" s="235">
        <v>6</v>
      </c>
      <c r="BY15" s="235">
        <v>0</v>
      </c>
      <c r="BZ15" s="235">
        <v>0</v>
      </c>
      <c r="CA15" s="235">
        <v>2</v>
      </c>
      <c r="CB15" s="235">
        <v>0</v>
      </c>
      <c r="CC15" s="235">
        <v>4</v>
      </c>
      <c r="CD15" s="235">
        <v>0</v>
      </c>
      <c r="CE15" s="235">
        <v>0</v>
      </c>
      <c r="CF15" s="235">
        <v>4</v>
      </c>
      <c r="CG15" s="235">
        <v>2</v>
      </c>
      <c r="CH15" s="235">
        <v>0</v>
      </c>
      <c r="CI15" s="235">
        <v>2</v>
      </c>
      <c r="CJ15" s="235">
        <v>0</v>
      </c>
      <c r="CK15" s="235">
        <v>0</v>
      </c>
      <c r="CL15" s="235">
        <v>0</v>
      </c>
      <c r="CM15" s="235">
        <v>4</v>
      </c>
      <c r="CN15" s="235">
        <v>0</v>
      </c>
      <c r="CO15" s="235">
        <v>0</v>
      </c>
      <c r="CP15" s="235">
        <v>3</v>
      </c>
      <c r="CQ15" s="235">
        <v>0</v>
      </c>
      <c r="CR15" s="235">
        <v>2</v>
      </c>
      <c r="CS15" s="235">
        <v>3</v>
      </c>
      <c r="CT15" s="500">
        <v>8</v>
      </c>
      <c r="CU15" s="501">
        <v>0</v>
      </c>
      <c r="CV15" s="501">
        <v>0</v>
      </c>
      <c r="CW15" s="501">
        <v>0</v>
      </c>
      <c r="CX15" s="501">
        <v>1</v>
      </c>
      <c r="CY15" s="501">
        <v>0</v>
      </c>
      <c r="CZ15" s="501">
        <v>0</v>
      </c>
      <c r="DA15" s="501">
        <v>0</v>
      </c>
      <c r="DB15" s="501">
        <v>0</v>
      </c>
      <c r="DC15" s="501">
        <v>0</v>
      </c>
      <c r="DD15" s="501">
        <v>0</v>
      </c>
      <c r="DE15" s="501">
        <v>0</v>
      </c>
      <c r="DF15" s="501">
        <v>2</v>
      </c>
      <c r="DG15" s="501">
        <v>0</v>
      </c>
      <c r="DH15" s="501">
        <v>2</v>
      </c>
      <c r="DI15" s="501">
        <v>8</v>
      </c>
      <c r="DJ15" s="501">
        <v>0</v>
      </c>
      <c r="DK15" s="501">
        <v>2</v>
      </c>
      <c r="DL15" s="501">
        <v>0</v>
      </c>
      <c r="DM15" s="501">
        <v>0</v>
      </c>
      <c r="DN15" s="501">
        <v>0</v>
      </c>
      <c r="DO15" s="501">
        <v>0</v>
      </c>
      <c r="DP15" s="501">
        <v>0</v>
      </c>
      <c r="DQ15" s="502">
        <v>0</v>
      </c>
      <c r="DR15" s="500">
        <v>0</v>
      </c>
      <c r="DS15" s="501">
        <v>3</v>
      </c>
      <c r="DT15" s="501">
        <v>0</v>
      </c>
      <c r="DU15" s="501">
        <v>0</v>
      </c>
      <c r="DV15" s="501">
        <v>1</v>
      </c>
      <c r="DW15" s="501">
        <v>0</v>
      </c>
      <c r="DX15" s="501">
        <v>0</v>
      </c>
      <c r="DY15" s="501">
        <v>0</v>
      </c>
      <c r="DZ15" s="501">
        <v>2</v>
      </c>
      <c r="EA15" s="501">
        <v>0</v>
      </c>
      <c r="EB15" s="501">
        <v>0</v>
      </c>
      <c r="EC15" s="501">
        <v>0</v>
      </c>
      <c r="ED15" s="501">
        <v>0</v>
      </c>
      <c r="EE15" s="501">
        <v>0</v>
      </c>
      <c r="EF15" s="501">
        <v>0</v>
      </c>
      <c r="EG15" s="501">
        <v>0</v>
      </c>
      <c r="EH15" s="501">
        <v>0</v>
      </c>
      <c r="EI15" s="501">
        <v>0</v>
      </c>
      <c r="EJ15" s="501">
        <v>0</v>
      </c>
      <c r="EK15" s="501">
        <v>0</v>
      </c>
      <c r="EL15" s="501">
        <v>1</v>
      </c>
      <c r="EM15" s="501">
        <v>1</v>
      </c>
      <c r="EN15" s="501">
        <v>4</v>
      </c>
      <c r="EO15" s="502">
        <v>0</v>
      </c>
      <c r="EP15" s="500">
        <v>0</v>
      </c>
      <c r="EQ15" s="501">
        <v>6</v>
      </c>
      <c r="ER15" s="501">
        <v>0</v>
      </c>
      <c r="ES15" s="501">
        <v>4</v>
      </c>
      <c r="ET15" s="501">
        <v>1</v>
      </c>
      <c r="EU15" s="501">
        <v>0</v>
      </c>
      <c r="EV15" s="501">
        <v>1</v>
      </c>
      <c r="EW15" s="501">
        <v>0</v>
      </c>
      <c r="EX15" s="501">
        <v>0</v>
      </c>
      <c r="EY15" s="501">
        <v>3</v>
      </c>
      <c r="EZ15" s="501">
        <v>1</v>
      </c>
      <c r="FA15" s="501">
        <v>0</v>
      </c>
      <c r="FB15" s="501">
        <v>0</v>
      </c>
      <c r="FC15" s="501">
        <v>0</v>
      </c>
      <c r="FD15" s="501">
        <v>0</v>
      </c>
      <c r="FE15" s="501">
        <v>0</v>
      </c>
      <c r="FF15" s="501">
        <v>0</v>
      </c>
      <c r="FG15" s="501">
        <v>0</v>
      </c>
      <c r="FH15" s="501">
        <v>0</v>
      </c>
      <c r="FI15" s="501">
        <v>0</v>
      </c>
      <c r="FJ15" s="501">
        <v>0</v>
      </c>
      <c r="FK15" s="501">
        <v>0</v>
      </c>
      <c r="FL15" s="501">
        <v>0</v>
      </c>
      <c r="FM15" s="502">
        <v>0</v>
      </c>
      <c r="FN15" s="500">
        <v>0</v>
      </c>
      <c r="FO15" s="500">
        <v>0</v>
      </c>
      <c r="FP15" s="500">
        <v>0</v>
      </c>
      <c r="FQ15" s="500">
        <v>0</v>
      </c>
      <c r="FR15" s="500">
        <v>0</v>
      </c>
      <c r="FS15" s="500">
        <v>0</v>
      </c>
      <c r="FT15" s="500">
        <v>0</v>
      </c>
      <c r="FU15" s="500">
        <v>0</v>
      </c>
      <c r="FV15" s="500">
        <v>0</v>
      </c>
      <c r="FW15" s="500">
        <v>0</v>
      </c>
      <c r="FX15" s="500">
        <v>0</v>
      </c>
      <c r="FY15" s="500">
        <v>0</v>
      </c>
      <c r="FZ15" s="500">
        <v>0</v>
      </c>
      <c r="GA15" s="500">
        <v>0</v>
      </c>
      <c r="GB15" s="500">
        <v>0</v>
      </c>
      <c r="GC15" s="500">
        <v>0</v>
      </c>
      <c r="GD15" s="500">
        <v>0</v>
      </c>
      <c r="GE15" s="500">
        <v>0</v>
      </c>
      <c r="GF15" s="500">
        <v>0</v>
      </c>
      <c r="GG15" s="500">
        <v>0</v>
      </c>
      <c r="GH15" s="500">
        <v>0</v>
      </c>
      <c r="GI15" s="500">
        <v>0</v>
      </c>
      <c r="GJ15" s="500">
        <v>0</v>
      </c>
      <c r="GK15" s="500">
        <v>0</v>
      </c>
    </row>
    <row r="16" spans="1:193" s="503" customFormat="1">
      <c r="A16" s="504">
        <v>7</v>
      </c>
      <c r="B16" s="235">
        <v>0</v>
      </c>
      <c r="C16" s="235">
        <v>0</v>
      </c>
      <c r="D16" s="235">
        <v>3</v>
      </c>
      <c r="E16" s="235">
        <v>0</v>
      </c>
      <c r="F16" s="235">
        <v>0</v>
      </c>
      <c r="G16" s="235">
        <v>0</v>
      </c>
      <c r="H16" s="235">
        <v>0</v>
      </c>
      <c r="I16" s="235">
        <v>0</v>
      </c>
      <c r="J16" s="235">
        <v>0</v>
      </c>
      <c r="K16" s="235">
        <v>0</v>
      </c>
      <c r="L16" s="235">
        <v>0</v>
      </c>
      <c r="M16" s="235">
        <v>0</v>
      </c>
      <c r="N16" s="235">
        <v>1</v>
      </c>
      <c r="O16" s="235">
        <v>0</v>
      </c>
      <c r="P16" s="235">
        <v>2</v>
      </c>
      <c r="Q16" s="235">
        <v>1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1</v>
      </c>
      <c r="AA16" s="469">
        <v>0</v>
      </c>
      <c r="AB16" s="469">
        <v>5</v>
      </c>
      <c r="AC16" s="469">
        <v>0</v>
      </c>
      <c r="AD16" s="469">
        <v>0</v>
      </c>
      <c r="AE16" s="469">
        <v>9</v>
      </c>
      <c r="AF16" s="469">
        <v>1</v>
      </c>
      <c r="AG16" s="469">
        <v>0</v>
      </c>
      <c r="AH16" s="469">
        <v>0</v>
      </c>
      <c r="AI16" s="469">
        <v>0</v>
      </c>
      <c r="AJ16" s="469">
        <v>4</v>
      </c>
      <c r="AK16" s="469">
        <v>0</v>
      </c>
      <c r="AL16" s="469">
        <v>0</v>
      </c>
      <c r="AM16" s="469">
        <v>0</v>
      </c>
      <c r="AN16" s="469">
        <v>8</v>
      </c>
      <c r="AO16" s="469">
        <v>0</v>
      </c>
      <c r="AP16" s="469">
        <v>15</v>
      </c>
      <c r="AQ16" s="469">
        <v>0</v>
      </c>
      <c r="AR16" s="469">
        <v>0</v>
      </c>
      <c r="AS16" s="469">
        <v>9</v>
      </c>
      <c r="AT16" s="469">
        <v>0</v>
      </c>
      <c r="AU16" s="469">
        <v>0</v>
      </c>
      <c r="AV16" s="469">
        <v>0</v>
      </c>
      <c r="AW16" s="237">
        <v>1</v>
      </c>
      <c r="AX16" s="235">
        <v>1</v>
      </c>
      <c r="AY16" s="235">
        <v>0</v>
      </c>
      <c r="AZ16" s="235">
        <v>0</v>
      </c>
      <c r="BA16" s="235">
        <v>0</v>
      </c>
      <c r="BB16" s="235">
        <v>2</v>
      </c>
      <c r="BC16" s="235">
        <v>0</v>
      </c>
      <c r="BD16" s="235">
        <v>0</v>
      </c>
      <c r="BE16" s="235">
        <v>0</v>
      </c>
      <c r="BF16" s="235">
        <v>0</v>
      </c>
      <c r="BG16" s="235">
        <v>0</v>
      </c>
      <c r="BH16" s="235">
        <v>0</v>
      </c>
      <c r="BI16" s="235">
        <v>1</v>
      </c>
      <c r="BJ16" s="235">
        <v>0</v>
      </c>
      <c r="BK16" s="235">
        <v>10</v>
      </c>
      <c r="BL16" s="235">
        <v>0</v>
      </c>
      <c r="BM16" s="235">
        <v>0</v>
      </c>
      <c r="BN16" s="235">
        <v>1</v>
      </c>
      <c r="BO16" s="235">
        <v>14</v>
      </c>
      <c r="BP16" s="235">
        <v>0</v>
      </c>
      <c r="BQ16" s="235">
        <v>0</v>
      </c>
      <c r="BR16" s="235">
        <v>0</v>
      </c>
      <c r="BS16" s="235">
        <v>7</v>
      </c>
      <c r="BT16" s="235">
        <v>19</v>
      </c>
      <c r="BU16" s="235">
        <v>0</v>
      </c>
      <c r="BV16" s="235">
        <v>13</v>
      </c>
      <c r="BW16" s="235">
        <v>0</v>
      </c>
      <c r="BX16" s="235">
        <v>4</v>
      </c>
      <c r="BY16" s="235">
        <v>1</v>
      </c>
      <c r="BZ16" s="235">
        <v>0</v>
      </c>
      <c r="CA16" s="235">
        <v>2</v>
      </c>
      <c r="CB16" s="235">
        <v>3</v>
      </c>
      <c r="CC16" s="235">
        <v>2</v>
      </c>
      <c r="CD16" s="235">
        <v>0</v>
      </c>
      <c r="CE16" s="235">
        <v>0</v>
      </c>
      <c r="CF16" s="235">
        <v>3</v>
      </c>
      <c r="CG16" s="235">
        <v>0</v>
      </c>
      <c r="CH16" s="235">
        <v>0</v>
      </c>
      <c r="CI16" s="235">
        <v>2</v>
      </c>
      <c r="CJ16" s="235">
        <v>0</v>
      </c>
      <c r="CK16" s="235">
        <v>0</v>
      </c>
      <c r="CL16" s="235">
        <v>0</v>
      </c>
      <c r="CM16" s="235">
        <v>2</v>
      </c>
      <c r="CN16" s="235">
        <v>0</v>
      </c>
      <c r="CO16" s="235">
        <v>1</v>
      </c>
      <c r="CP16" s="235">
        <v>3</v>
      </c>
      <c r="CQ16" s="235">
        <v>0</v>
      </c>
      <c r="CR16" s="235">
        <v>6</v>
      </c>
      <c r="CS16" s="235">
        <v>2</v>
      </c>
      <c r="CT16" s="500">
        <v>8</v>
      </c>
      <c r="CU16" s="501">
        <v>8</v>
      </c>
      <c r="CV16" s="501">
        <v>0</v>
      </c>
      <c r="CW16" s="501">
        <v>0</v>
      </c>
      <c r="CX16" s="501">
        <v>0</v>
      </c>
      <c r="CY16" s="501">
        <v>0</v>
      </c>
      <c r="CZ16" s="501">
        <v>0</v>
      </c>
      <c r="DA16" s="501">
        <v>8</v>
      </c>
      <c r="DB16" s="501">
        <v>0</v>
      </c>
      <c r="DC16" s="501">
        <v>0</v>
      </c>
      <c r="DD16" s="501">
        <v>0</v>
      </c>
      <c r="DE16" s="501">
        <v>0</v>
      </c>
      <c r="DF16" s="501">
        <v>2</v>
      </c>
      <c r="DG16" s="501">
        <v>0</v>
      </c>
      <c r="DH16" s="501">
        <v>5</v>
      </c>
      <c r="DI16" s="501">
        <v>7</v>
      </c>
      <c r="DJ16" s="501">
        <v>0</v>
      </c>
      <c r="DK16" s="501">
        <v>0</v>
      </c>
      <c r="DL16" s="501">
        <v>0</v>
      </c>
      <c r="DM16" s="501">
        <v>0</v>
      </c>
      <c r="DN16" s="501">
        <v>0</v>
      </c>
      <c r="DO16" s="501">
        <v>0</v>
      </c>
      <c r="DP16" s="501">
        <v>0</v>
      </c>
      <c r="DQ16" s="502">
        <v>3</v>
      </c>
      <c r="DR16" s="500">
        <v>0</v>
      </c>
      <c r="DS16" s="501">
        <v>7</v>
      </c>
      <c r="DT16" s="501">
        <v>0</v>
      </c>
      <c r="DU16" s="501">
        <v>0</v>
      </c>
      <c r="DV16" s="501">
        <v>4</v>
      </c>
      <c r="DW16" s="501">
        <v>0</v>
      </c>
      <c r="DX16" s="501">
        <v>0</v>
      </c>
      <c r="DY16" s="501">
        <v>1</v>
      </c>
      <c r="DZ16" s="501">
        <v>0</v>
      </c>
      <c r="EA16" s="501">
        <v>0</v>
      </c>
      <c r="EB16" s="501">
        <v>0</v>
      </c>
      <c r="EC16" s="501">
        <v>0</v>
      </c>
      <c r="ED16" s="501">
        <v>0</v>
      </c>
      <c r="EE16" s="501">
        <v>0</v>
      </c>
      <c r="EF16" s="501">
        <v>0</v>
      </c>
      <c r="EG16" s="501">
        <v>0</v>
      </c>
      <c r="EH16" s="501">
        <v>0</v>
      </c>
      <c r="EI16" s="501">
        <v>5</v>
      </c>
      <c r="EJ16" s="501">
        <v>0</v>
      </c>
      <c r="EK16" s="501">
        <v>0</v>
      </c>
      <c r="EL16" s="501">
        <v>0</v>
      </c>
      <c r="EM16" s="501">
        <v>0</v>
      </c>
      <c r="EN16" s="501">
        <v>7</v>
      </c>
      <c r="EO16" s="502">
        <v>2</v>
      </c>
      <c r="EP16" s="500">
        <v>0</v>
      </c>
      <c r="EQ16" s="501">
        <v>7</v>
      </c>
      <c r="ER16" s="501">
        <v>0</v>
      </c>
      <c r="ES16" s="501">
        <v>5</v>
      </c>
      <c r="ET16" s="501">
        <v>1</v>
      </c>
      <c r="EU16" s="501">
        <v>0</v>
      </c>
      <c r="EV16" s="501">
        <v>0</v>
      </c>
      <c r="EW16" s="501">
        <v>2</v>
      </c>
      <c r="EX16" s="501">
        <v>1</v>
      </c>
      <c r="EY16" s="501">
        <v>2</v>
      </c>
      <c r="EZ16" s="501">
        <v>0</v>
      </c>
      <c r="FA16" s="501">
        <v>0</v>
      </c>
      <c r="FB16" s="501">
        <v>0</v>
      </c>
      <c r="FC16" s="501">
        <v>0</v>
      </c>
      <c r="FD16" s="501">
        <v>0</v>
      </c>
      <c r="FE16" s="501">
        <v>0</v>
      </c>
      <c r="FF16" s="501">
        <v>0</v>
      </c>
      <c r="FG16" s="501">
        <v>0</v>
      </c>
      <c r="FH16" s="501">
        <v>0</v>
      </c>
      <c r="FI16" s="501">
        <v>0</v>
      </c>
      <c r="FJ16" s="501">
        <v>0</v>
      </c>
      <c r="FK16" s="501">
        <v>0</v>
      </c>
      <c r="FL16" s="501">
        <v>0</v>
      </c>
      <c r="FM16" s="502">
        <v>0</v>
      </c>
      <c r="FN16" s="500">
        <v>0</v>
      </c>
      <c r="FO16" s="500">
        <v>0</v>
      </c>
      <c r="FP16" s="500">
        <v>0</v>
      </c>
      <c r="FQ16" s="500">
        <v>0</v>
      </c>
      <c r="FR16" s="500">
        <v>0</v>
      </c>
      <c r="FS16" s="500">
        <v>0</v>
      </c>
      <c r="FT16" s="500">
        <v>0</v>
      </c>
      <c r="FU16" s="500">
        <v>0</v>
      </c>
      <c r="FV16" s="500">
        <v>0</v>
      </c>
      <c r="FW16" s="500">
        <v>0</v>
      </c>
      <c r="FX16" s="500">
        <v>0</v>
      </c>
      <c r="FY16" s="500">
        <v>0</v>
      </c>
      <c r="FZ16" s="500">
        <v>0</v>
      </c>
      <c r="GA16" s="500">
        <v>0</v>
      </c>
      <c r="GB16" s="500">
        <v>0</v>
      </c>
      <c r="GC16" s="500">
        <v>0</v>
      </c>
      <c r="GD16" s="500">
        <v>0</v>
      </c>
      <c r="GE16" s="500">
        <v>0</v>
      </c>
      <c r="GF16" s="500">
        <v>0</v>
      </c>
      <c r="GG16" s="500">
        <v>0</v>
      </c>
      <c r="GH16" s="500">
        <v>0</v>
      </c>
      <c r="GI16" s="500">
        <v>0</v>
      </c>
      <c r="GJ16" s="500">
        <v>0</v>
      </c>
      <c r="GK16" s="500">
        <v>0</v>
      </c>
    </row>
    <row r="17" spans="1:193" s="503" customFormat="1">
      <c r="A17" s="504">
        <v>8</v>
      </c>
      <c r="B17" s="235">
        <v>0</v>
      </c>
      <c r="C17" s="235">
        <v>2</v>
      </c>
      <c r="D17" s="235">
        <v>5</v>
      </c>
      <c r="E17" s="235">
        <v>0</v>
      </c>
      <c r="F17" s="235">
        <v>0</v>
      </c>
      <c r="G17" s="235">
        <v>0</v>
      </c>
      <c r="H17" s="235">
        <v>0</v>
      </c>
      <c r="I17" s="235">
        <v>0</v>
      </c>
      <c r="J17" s="235">
        <v>0</v>
      </c>
      <c r="K17" s="235">
        <v>0</v>
      </c>
      <c r="L17" s="235">
        <v>0</v>
      </c>
      <c r="M17" s="235">
        <v>1</v>
      </c>
      <c r="N17" s="235">
        <v>2</v>
      </c>
      <c r="O17" s="235">
        <v>2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469">
        <v>0</v>
      </c>
      <c r="AB17" s="469">
        <v>1</v>
      </c>
      <c r="AC17" s="469">
        <v>0</v>
      </c>
      <c r="AD17" s="469">
        <v>0</v>
      </c>
      <c r="AE17" s="469">
        <v>7</v>
      </c>
      <c r="AF17" s="469">
        <v>0</v>
      </c>
      <c r="AG17" s="469">
        <v>0</v>
      </c>
      <c r="AH17" s="469">
        <v>0</v>
      </c>
      <c r="AI17" s="469">
        <v>0</v>
      </c>
      <c r="AJ17" s="469">
        <v>2</v>
      </c>
      <c r="AK17" s="469">
        <v>0</v>
      </c>
      <c r="AL17" s="469">
        <v>0</v>
      </c>
      <c r="AM17" s="469">
        <v>0</v>
      </c>
      <c r="AN17" s="469">
        <v>4</v>
      </c>
      <c r="AO17" s="469">
        <v>0</v>
      </c>
      <c r="AP17" s="469">
        <v>0</v>
      </c>
      <c r="AQ17" s="469">
        <v>2</v>
      </c>
      <c r="AR17" s="469">
        <v>0</v>
      </c>
      <c r="AS17" s="469">
        <v>3</v>
      </c>
      <c r="AT17" s="469">
        <v>2</v>
      </c>
      <c r="AU17" s="469">
        <v>1</v>
      </c>
      <c r="AV17" s="469">
        <v>0</v>
      </c>
      <c r="AW17" s="237">
        <v>0</v>
      </c>
      <c r="AX17" s="235">
        <v>2</v>
      </c>
      <c r="AY17" s="235">
        <v>0</v>
      </c>
      <c r="AZ17" s="235">
        <v>0</v>
      </c>
      <c r="BA17" s="235">
        <v>0</v>
      </c>
      <c r="BB17" s="235">
        <v>0</v>
      </c>
      <c r="BC17" s="235">
        <v>0</v>
      </c>
      <c r="BD17" s="235">
        <v>0</v>
      </c>
      <c r="BE17" s="235">
        <v>10</v>
      </c>
      <c r="BF17" s="235">
        <v>0</v>
      </c>
      <c r="BG17" s="235">
        <v>1</v>
      </c>
      <c r="BH17" s="235">
        <v>0</v>
      </c>
      <c r="BI17" s="235">
        <v>2</v>
      </c>
      <c r="BJ17" s="235">
        <v>0</v>
      </c>
      <c r="BK17" s="235">
        <v>9</v>
      </c>
      <c r="BL17" s="235">
        <v>0</v>
      </c>
      <c r="BM17" s="235">
        <v>0</v>
      </c>
      <c r="BN17" s="235">
        <v>0</v>
      </c>
      <c r="BO17" s="235">
        <v>9</v>
      </c>
      <c r="BP17" s="235">
        <v>1</v>
      </c>
      <c r="BQ17" s="235">
        <v>0</v>
      </c>
      <c r="BR17" s="235">
        <v>0</v>
      </c>
      <c r="BS17" s="235">
        <v>16</v>
      </c>
      <c r="BT17" s="235">
        <v>16</v>
      </c>
      <c r="BU17" s="235">
        <v>0</v>
      </c>
      <c r="BV17" s="235">
        <v>6</v>
      </c>
      <c r="BW17" s="235">
        <v>0</v>
      </c>
      <c r="BX17" s="235">
        <v>1</v>
      </c>
      <c r="BY17" s="235">
        <v>0</v>
      </c>
      <c r="BZ17" s="235">
        <v>0</v>
      </c>
      <c r="CA17" s="235">
        <v>0</v>
      </c>
      <c r="CB17" s="235">
        <v>0</v>
      </c>
      <c r="CC17" s="235">
        <v>2</v>
      </c>
      <c r="CD17" s="235">
        <v>0</v>
      </c>
      <c r="CE17" s="235">
        <v>0</v>
      </c>
      <c r="CF17" s="235">
        <v>0</v>
      </c>
      <c r="CG17" s="235">
        <v>0</v>
      </c>
      <c r="CH17" s="235">
        <v>0</v>
      </c>
      <c r="CI17" s="235">
        <v>0</v>
      </c>
      <c r="CJ17" s="235">
        <v>0</v>
      </c>
      <c r="CK17" s="235">
        <v>0</v>
      </c>
      <c r="CL17" s="235">
        <v>0</v>
      </c>
      <c r="CM17" s="235">
        <v>0</v>
      </c>
      <c r="CN17" s="235">
        <v>0</v>
      </c>
      <c r="CO17" s="235">
        <v>0</v>
      </c>
      <c r="CP17" s="235">
        <v>0</v>
      </c>
      <c r="CQ17" s="235">
        <v>0</v>
      </c>
      <c r="CR17" s="235">
        <v>2</v>
      </c>
      <c r="CS17" s="235">
        <v>1</v>
      </c>
      <c r="CT17" s="500">
        <v>13</v>
      </c>
      <c r="CU17" s="501">
        <v>3</v>
      </c>
      <c r="CV17" s="501">
        <v>0</v>
      </c>
      <c r="CW17" s="501">
        <v>0</v>
      </c>
      <c r="CX17" s="501">
        <v>5</v>
      </c>
      <c r="CY17" s="501">
        <v>0</v>
      </c>
      <c r="CZ17" s="501">
        <v>0</v>
      </c>
      <c r="DA17" s="501">
        <v>0</v>
      </c>
      <c r="DB17" s="501">
        <v>0</v>
      </c>
      <c r="DC17" s="501">
        <v>0</v>
      </c>
      <c r="DD17" s="501">
        <v>0</v>
      </c>
      <c r="DE17" s="501">
        <v>0</v>
      </c>
      <c r="DF17" s="501">
        <v>1</v>
      </c>
      <c r="DG17" s="501">
        <v>1</v>
      </c>
      <c r="DH17" s="501">
        <v>1</v>
      </c>
      <c r="DI17" s="501">
        <v>5</v>
      </c>
      <c r="DJ17" s="501">
        <v>0</v>
      </c>
      <c r="DK17" s="501">
        <v>0</v>
      </c>
      <c r="DL17" s="501">
        <v>0</v>
      </c>
      <c r="DM17" s="501">
        <v>0</v>
      </c>
      <c r="DN17" s="501">
        <v>0</v>
      </c>
      <c r="DO17" s="501">
        <v>0</v>
      </c>
      <c r="DP17" s="501">
        <v>0</v>
      </c>
      <c r="DQ17" s="502">
        <v>0</v>
      </c>
      <c r="DR17" s="500">
        <v>0</v>
      </c>
      <c r="DS17" s="501">
        <v>0</v>
      </c>
      <c r="DT17" s="501">
        <v>0</v>
      </c>
      <c r="DU17" s="501">
        <v>2</v>
      </c>
      <c r="DV17" s="501">
        <v>0</v>
      </c>
      <c r="DW17" s="501">
        <v>0</v>
      </c>
      <c r="DX17" s="501">
        <v>0</v>
      </c>
      <c r="DY17" s="501">
        <v>0</v>
      </c>
      <c r="DZ17" s="501">
        <v>5</v>
      </c>
      <c r="EA17" s="501">
        <v>0</v>
      </c>
      <c r="EB17" s="501">
        <v>0</v>
      </c>
      <c r="EC17" s="501">
        <v>0</v>
      </c>
      <c r="ED17" s="501">
        <v>0</v>
      </c>
      <c r="EE17" s="501">
        <v>0</v>
      </c>
      <c r="EF17" s="501">
        <v>0</v>
      </c>
      <c r="EG17" s="501">
        <v>0</v>
      </c>
      <c r="EH17" s="501">
        <v>0</v>
      </c>
      <c r="EI17" s="501">
        <v>2</v>
      </c>
      <c r="EJ17" s="501">
        <v>0</v>
      </c>
      <c r="EK17" s="501">
        <v>0</v>
      </c>
      <c r="EL17" s="501">
        <v>0</v>
      </c>
      <c r="EM17" s="501">
        <v>0</v>
      </c>
      <c r="EN17" s="501">
        <v>1</v>
      </c>
      <c r="EO17" s="502">
        <v>0</v>
      </c>
      <c r="EP17" s="500">
        <v>0</v>
      </c>
      <c r="EQ17" s="501">
        <v>2</v>
      </c>
      <c r="ER17" s="501">
        <v>0</v>
      </c>
      <c r="ES17" s="501">
        <v>5</v>
      </c>
      <c r="ET17" s="501">
        <v>0</v>
      </c>
      <c r="EU17" s="501">
        <v>0</v>
      </c>
      <c r="EV17" s="501">
        <v>0</v>
      </c>
      <c r="EW17" s="501">
        <v>1</v>
      </c>
      <c r="EX17" s="501">
        <v>1</v>
      </c>
      <c r="EY17" s="501">
        <v>0</v>
      </c>
      <c r="EZ17" s="501">
        <v>2</v>
      </c>
      <c r="FA17" s="501">
        <v>0</v>
      </c>
      <c r="FB17" s="501">
        <v>0</v>
      </c>
      <c r="FC17" s="501">
        <v>0</v>
      </c>
      <c r="FD17" s="501">
        <v>0</v>
      </c>
      <c r="FE17" s="501">
        <v>0</v>
      </c>
      <c r="FF17" s="501">
        <v>0</v>
      </c>
      <c r="FG17" s="501">
        <v>0</v>
      </c>
      <c r="FH17" s="501">
        <v>0</v>
      </c>
      <c r="FI17" s="501">
        <v>0</v>
      </c>
      <c r="FJ17" s="501">
        <v>0</v>
      </c>
      <c r="FK17" s="501">
        <v>0</v>
      </c>
      <c r="FL17" s="501">
        <v>1</v>
      </c>
      <c r="FM17" s="502">
        <v>0</v>
      </c>
      <c r="FN17" s="500">
        <v>0</v>
      </c>
      <c r="FO17" s="500">
        <v>0</v>
      </c>
      <c r="FP17" s="500">
        <v>0</v>
      </c>
      <c r="FQ17" s="500">
        <v>0</v>
      </c>
      <c r="FR17" s="500">
        <v>0</v>
      </c>
      <c r="FS17" s="500">
        <v>0</v>
      </c>
      <c r="FT17" s="500">
        <v>0</v>
      </c>
      <c r="FU17" s="500">
        <v>0</v>
      </c>
      <c r="FV17" s="500">
        <v>0</v>
      </c>
      <c r="FW17" s="500">
        <v>0</v>
      </c>
      <c r="FX17" s="500">
        <v>0</v>
      </c>
      <c r="FY17" s="500">
        <v>0</v>
      </c>
      <c r="FZ17" s="500">
        <v>0</v>
      </c>
      <c r="GA17" s="500">
        <v>0</v>
      </c>
      <c r="GB17" s="500">
        <v>0</v>
      </c>
      <c r="GC17" s="500">
        <v>0</v>
      </c>
      <c r="GD17" s="500">
        <v>0</v>
      </c>
      <c r="GE17" s="500">
        <v>0</v>
      </c>
      <c r="GF17" s="500">
        <v>0</v>
      </c>
      <c r="GG17" s="500">
        <v>0</v>
      </c>
      <c r="GH17" s="500">
        <v>0</v>
      </c>
      <c r="GI17" s="500">
        <v>0</v>
      </c>
      <c r="GJ17" s="500">
        <v>0</v>
      </c>
      <c r="GK17" s="500">
        <v>0</v>
      </c>
    </row>
    <row r="18" spans="1:193" s="503" customFormat="1">
      <c r="A18" s="504">
        <v>9</v>
      </c>
      <c r="B18" s="235">
        <v>0</v>
      </c>
      <c r="C18" s="469">
        <v>0</v>
      </c>
      <c r="D18" s="469">
        <v>0</v>
      </c>
      <c r="E18" s="469">
        <v>0</v>
      </c>
      <c r="F18" s="469">
        <v>0</v>
      </c>
      <c r="G18" s="469">
        <v>0</v>
      </c>
      <c r="H18" s="469">
        <v>0</v>
      </c>
      <c r="I18" s="469">
        <v>0</v>
      </c>
      <c r="J18" s="469">
        <v>0</v>
      </c>
      <c r="K18" s="469">
        <v>0</v>
      </c>
      <c r="L18" s="469">
        <v>0</v>
      </c>
      <c r="M18" s="469">
        <v>3</v>
      </c>
      <c r="N18" s="469">
        <v>0</v>
      </c>
      <c r="O18" s="469">
        <v>1</v>
      </c>
      <c r="P18" s="469">
        <v>0</v>
      </c>
      <c r="Q18" s="469">
        <v>0</v>
      </c>
      <c r="R18" s="469">
        <v>2</v>
      </c>
      <c r="S18" s="469">
        <v>0</v>
      </c>
      <c r="T18" s="469">
        <v>0</v>
      </c>
      <c r="U18" s="469">
        <v>0</v>
      </c>
      <c r="V18" s="469">
        <v>0</v>
      </c>
      <c r="W18" s="469">
        <v>0</v>
      </c>
      <c r="X18" s="469">
        <v>1</v>
      </c>
      <c r="Y18" s="236">
        <v>0</v>
      </c>
      <c r="Z18" s="235">
        <v>0</v>
      </c>
      <c r="AA18" s="469">
        <v>0</v>
      </c>
      <c r="AB18" s="469">
        <v>0</v>
      </c>
      <c r="AC18" s="469">
        <v>0</v>
      </c>
      <c r="AD18" s="469">
        <v>0</v>
      </c>
      <c r="AE18" s="469">
        <v>2</v>
      </c>
      <c r="AF18" s="469">
        <v>0</v>
      </c>
      <c r="AG18" s="469">
        <v>0</v>
      </c>
      <c r="AH18" s="469">
        <v>0</v>
      </c>
      <c r="AI18" s="469">
        <v>0</v>
      </c>
      <c r="AJ18" s="469">
        <v>1</v>
      </c>
      <c r="AK18" s="469">
        <v>0</v>
      </c>
      <c r="AL18" s="469">
        <v>0</v>
      </c>
      <c r="AM18" s="469">
        <v>0</v>
      </c>
      <c r="AN18" s="469">
        <v>2</v>
      </c>
      <c r="AO18" s="469">
        <v>0</v>
      </c>
      <c r="AP18" s="469">
        <v>2</v>
      </c>
      <c r="AQ18" s="469">
        <v>0</v>
      </c>
      <c r="AR18" s="469">
        <v>0</v>
      </c>
      <c r="AS18" s="469">
        <v>2</v>
      </c>
      <c r="AT18" s="469">
        <v>2</v>
      </c>
      <c r="AU18" s="469">
        <v>1</v>
      </c>
      <c r="AV18" s="469">
        <v>0</v>
      </c>
      <c r="AW18" s="237">
        <v>0</v>
      </c>
      <c r="AX18" s="235">
        <v>0</v>
      </c>
      <c r="AY18" s="235">
        <v>0</v>
      </c>
      <c r="AZ18" s="235">
        <v>0</v>
      </c>
      <c r="BA18" s="235">
        <v>0</v>
      </c>
      <c r="BB18" s="235">
        <v>0</v>
      </c>
      <c r="BC18" s="235">
        <v>0</v>
      </c>
      <c r="BD18" s="235">
        <v>0</v>
      </c>
      <c r="BE18" s="235">
        <v>1</v>
      </c>
      <c r="BF18" s="235">
        <v>0</v>
      </c>
      <c r="BG18" s="235">
        <v>0</v>
      </c>
      <c r="BH18" s="235">
        <v>0</v>
      </c>
      <c r="BI18" s="235">
        <v>0</v>
      </c>
      <c r="BJ18" s="235">
        <v>0</v>
      </c>
      <c r="BK18" s="235">
        <v>6</v>
      </c>
      <c r="BL18" s="235">
        <v>1</v>
      </c>
      <c r="BM18" s="235">
        <v>0</v>
      </c>
      <c r="BN18" s="235">
        <v>0</v>
      </c>
      <c r="BO18" s="235">
        <v>8</v>
      </c>
      <c r="BP18" s="235">
        <v>0</v>
      </c>
      <c r="BQ18" s="235">
        <v>1</v>
      </c>
      <c r="BR18" s="235">
        <v>0</v>
      </c>
      <c r="BS18" s="235">
        <v>6</v>
      </c>
      <c r="BT18" s="235">
        <v>12</v>
      </c>
      <c r="BU18" s="235">
        <v>0</v>
      </c>
      <c r="BV18" s="235">
        <v>8</v>
      </c>
      <c r="BW18" s="235">
        <v>0</v>
      </c>
      <c r="BX18" s="235">
        <v>1</v>
      </c>
      <c r="BY18" s="235">
        <v>0</v>
      </c>
      <c r="BZ18" s="235">
        <v>0</v>
      </c>
      <c r="CA18" s="235">
        <v>0</v>
      </c>
      <c r="CB18" s="235">
        <v>0</v>
      </c>
      <c r="CC18" s="235">
        <v>2</v>
      </c>
      <c r="CD18" s="235">
        <v>0</v>
      </c>
      <c r="CE18" s="235">
        <v>0</v>
      </c>
      <c r="CF18" s="235">
        <v>1</v>
      </c>
      <c r="CG18" s="235">
        <v>1</v>
      </c>
      <c r="CH18" s="235">
        <v>0</v>
      </c>
      <c r="CI18" s="235">
        <v>0</v>
      </c>
      <c r="CJ18" s="235">
        <v>0</v>
      </c>
      <c r="CK18" s="235">
        <v>0</v>
      </c>
      <c r="CL18" s="235">
        <v>0</v>
      </c>
      <c r="CM18" s="235">
        <v>1</v>
      </c>
      <c r="CN18" s="235">
        <v>0</v>
      </c>
      <c r="CO18" s="235">
        <v>0</v>
      </c>
      <c r="CP18" s="235">
        <v>1</v>
      </c>
      <c r="CQ18" s="235">
        <v>0</v>
      </c>
      <c r="CR18" s="235">
        <v>4</v>
      </c>
      <c r="CS18" s="235">
        <v>2</v>
      </c>
      <c r="CT18" s="500">
        <v>3</v>
      </c>
      <c r="CU18" s="501">
        <v>5</v>
      </c>
      <c r="CV18" s="501">
        <v>0</v>
      </c>
      <c r="CW18" s="501">
        <v>0</v>
      </c>
      <c r="CX18" s="501">
        <v>2</v>
      </c>
      <c r="CY18" s="501">
        <v>2</v>
      </c>
      <c r="CZ18" s="501">
        <v>0</v>
      </c>
      <c r="DA18" s="501">
        <v>2</v>
      </c>
      <c r="DB18" s="501">
        <v>1</v>
      </c>
      <c r="DC18" s="501">
        <v>2</v>
      </c>
      <c r="DD18" s="501">
        <v>0</v>
      </c>
      <c r="DE18" s="501">
        <v>0</v>
      </c>
      <c r="DF18" s="501">
        <v>0</v>
      </c>
      <c r="DG18" s="501">
        <v>0</v>
      </c>
      <c r="DH18" s="501">
        <v>1</v>
      </c>
      <c r="DI18" s="501">
        <v>2</v>
      </c>
      <c r="DJ18" s="501">
        <v>0</v>
      </c>
      <c r="DK18" s="501">
        <v>0</v>
      </c>
      <c r="DL18" s="501">
        <v>0</v>
      </c>
      <c r="DM18" s="501">
        <v>0</v>
      </c>
      <c r="DN18" s="501">
        <v>0</v>
      </c>
      <c r="DO18" s="501">
        <v>0</v>
      </c>
      <c r="DP18" s="501">
        <v>0</v>
      </c>
      <c r="DQ18" s="502">
        <v>0</v>
      </c>
      <c r="DR18" s="500">
        <v>0</v>
      </c>
      <c r="DS18" s="501">
        <v>2</v>
      </c>
      <c r="DT18" s="501">
        <v>1</v>
      </c>
      <c r="DU18" s="501">
        <v>1</v>
      </c>
      <c r="DV18" s="501">
        <v>3</v>
      </c>
      <c r="DW18" s="501">
        <v>0</v>
      </c>
      <c r="DX18" s="501">
        <v>0</v>
      </c>
      <c r="DY18" s="501">
        <v>0</v>
      </c>
      <c r="DZ18" s="501">
        <v>2</v>
      </c>
      <c r="EA18" s="501">
        <v>0</v>
      </c>
      <c r="EB18" s="501">
        <v>0</v>
      </c>
      <c r="EC18" s="501">
        <v>0</v>
      </c>
      <c r="ED18" s="501">
        <v>0</v>
      </c>
      <c r="EE18" s="501">
        <v>0</v>
      </c>
      <c r="EF18" s="501">
        <v>1</v>
      </c>
      <c r="EG18" s="501">
        <v>1</v>
      </c>
      <c r="EH18" s="501">
        <v>0</v>
      </c>
      <c r="EI18" s="501">
        <v>1</v>
      </c>
      <c r="EJ18" s="501">
        <v>0</v>
      </c>
      <c r="EK18" s="501">
        <v>1</v>
      </c>
      <c r="EL18" s="501">
        <v>0</v>
      </c>
      <c r="EM18" s="501">
        <v>1</v>
      </c>
      <c r="EN18" s="501">
        <v>2</v>
      </c>
      <c r="EO18" s="502">
        <v>0</v>
      </c>
      <c r="EP18" s="500">
        <v>0</v>
      </c>
      <c r="EQ18" s="501">
        <v>9</v>
      </c>
      <c r="ER18" s="501">
        <v>0</v>
      </c>
      <c r="ES18" s="501">
        <v>5</v>
      </c>
      <c r="ET18" s="501">
        <v>0</v>
      </c>
      <c r="EU18" s="501">
        <v>0</v>
      </c>
      <c r="EV18" s="501">
        <v>0</v>
      </c>
      <c r="EW18" s="501">
        <v>0</v>
      </c>
      <c r="EX18" s="501">
        <v>0</v>
      </c>
      <c r="EY18" s="501">
        <v>3</v>
      </c>
      <c r="EZ18" s="501">
        <v>0</v>
      </c>
      <c r="FA18" s="501">
        <v>0</v>
      </c>
      <c r="FB18" s="501">
        <v>0</v>
      </c>
      <c r="FC18" s="501">
        <v>0</v>
      </c>
      <c r="FD18" s="501">
        <v>0</v>
      </c>
      <c r="FE18" s="501">
        <v>0</v>
      </c>
      <c r="FF18" s="501">
        <v>0</v>
      </c>
      <c r="FG18" s="501">
        <v>0</v>
      </c>
      <c r="FH18" s="501">
        <v>0</v>
      </c>
      <c r="FI18" s="501">
        <v>0</v>
      </c>
      <c r="FJ18" s="501">
        <v>0</v>
      </c>
      <c r="FK18" s="501">
        <v>0</v>
      </c>
      <c r="FL18" s="501">
        <v>0</v>
      </c>
      <c r="FM18" s="502">
        <v>0</v>
      </c>
      <c r="FN18" s="500">
        <v>0</v>
      </c>
      <c r="FO18" s="500">
        <v>0</v>
      </c>
      <c r="FP18" s="500">
        <v>0</v>
      </c>
      <c r="FQ18" s="500">
        <v>0</v>
      </c>
      <c r="FR18" s="500">
        <v>0</v>
      </c>
      <c r="FS18" s="500">
        <v>0</v>
      </c>
      <c r="FT18" s="500">
        <v>0</v>
      </c>
      <c r="FU18" s="500">
        <v>0</v>
      </c>
      <c r="FV18" s="500">
        <v>0</v>
      </c>
      <c r="FW18" s="500">
        <v>0</v>
      </c>
      <c r="FX18" s="500">
        <v>0</v>
      </c>
      <c r="FY18" s="500">
        <v>0</v>
      </c>
      <c r="FZ18" s="500">
        <v>0</v>
      </c>
      <c r="GA18" s="500">
        <v>0</v>
      </c>
      <c r="GB18" s="500">
        <v>0</v>
      </c>
      <c r="GC18" s="500">
        <v>0</v>
      </c>
      <c r="GD18" s="500">
        <v>0</v>
      </c>
      <c r="GE18" s="500">
        <v>0</v>
      </c>
      <c r="GF18" s="500">
        <v>0</v>
      </c>
      <c r="GG18" s="500">
        <v>0</v>
      </c>
      <c r="GH18" s="500">
        <v>0</v>
      </c>
      <c r="GI18" s="500">
        <v>0</v>
      </c>
      <c r="GJ18" s="500">
        <v>0</v>
      </c>
      <c r="GK18" s="500">
        <v>0</v>
      </c>
    </row>
    <row r="19" spans="1:193" s="503" customFormat="1">
      <c r="A19" s="504" t="s">
        <v>16</v>
      </c>
      <c r="B19" s="235">
        <v>0</v>
      </c>
      <c r="C19" s="469">
        <v>0</v>
      </c>
      <c r="D19" s="469">
        <v>0</v>
      </c>
      <c r="E19" s="469">
        <v>0</v>
      </c>
      <c r="F19" s="469">
        <v>0</v>
      </c>
      <c r="G19" s="469">
        <v>0</v>
      </c>
      <c r="H19" s="469">
        <v>0</v>
      </c>
      <c r="I19" s="469">
        <v>0</v>
      </c>
      <c r="J19" s="469">
        <v>0</v>
      </c>
      <c r="K19" s="469">
        <v>0</v>
      </c>
      <c r="L19" s="469">
        <v>0</v>
      </c>
      <c r="M19" s="469">
        <v>0</v>
      </c>
      <c r="N19" s="469">
        <v>0</v>
      </c>
      <c r="O19" s="469">
        <v>0</v>
      </c>
      <c r="P19" s="469">
        <v>0</v>
      </c>
      <c r="Q19" s="469">
        <v>0</v>
      </c>
      <c r="R19" s="469">
        <v>0</v>
      </c>
      <c r="S19" s="469">
        <v>0</v>
      </c>
      <c r="T19" s="469">
        <v>0</v>
      </c>
      <c r="U19" s="469">
        <v>2</v>
      </c>
      <c r="V19" s="469">
        <v>0</v>
      </c>
      <c r="W19" s="469">
        <v>0</v>
      </c>
      <c r="X19" s="469">
        <v>0</v>
      </c>
      <c r="Y19" s="236">
        <v>2</v>
      </c>
      <c r="Z19" s="235">
        <v>1</v>
      </c>
      <c r="AA19" s="469">
        <v>0</v>
      </c>
      <c r="AB19" s="469">
        <v>2</v>
      </c>
      <c r="AC19" s="469">
        <v>1</v>
      </c>
      <c r="AD19" s="469">
        <v>0</v>
      </c>
      <c r="AE19" s="469">
        <v>15</v>
      </c>
      <c r="AF19" s="469">
        <v>3</v>
      </c>
      <c r="AG19" s="469">
        <v>1</v>
      </c>
      <c r="AH19" s="469">
        <v>0</v>
      </c>
      <c r="AI19" s="469">
        <v>0</v>
      </c>
      <c r="AJ19" s="469">
        <v>4</v>
      </c>
      <c r="AK19" s="469">
        <v>0</v>
      </c>
      <c r="AL19" s="469">
        <v>0</v>
      </c>
      <c r="AM19" s="469">
        <v>0</v>
      </c>
      <c r="AN19" s="469">
        <v>1</v>
      </c>
      <c r="AO19" s="469">
        <v>0</v>
      </c>
      <c r="AP19" s="469">
        <v>0</v>
      </c>
      <c r="AQ19" s="469">
        <v>0</v>
      </c>
      <c r="AR19" s="469">
        <v>0</v>
      </c>
      <c r="AS19" s="469">
        <v>5</v>
      </c>
      <c r="AT19" s="469">
        <v>7</v>
      </c>
      <c r="AU19" s="469">
        <v>0</v>
      </c>
      <c r="AV19" s="469">
        <v>0</v>
      </c>
      <c r="AW19" s="237">
        <v>0</v>
      </c>
      <c r="AX19" s="235">
        <v>0</v>
      </c>
      <c r="AY19" s="235">
        <v>0</v>
      </c>
      <c r="AZ19" s="235">
        <v>0</v>
      </c>
      <c r="BA19" s="235">
        <v>0</v>
      </c>
      <c r="BB19" s="235">
        <v>0</v>
      </c>
      <c r="BC19" s="235">
        <v>0</v>
      </c>
      <c r="BD19" s="235">
        <v>0</v>
      </c>
      <c r="BE19" s="235">
        <v>0</v>
      </c>
      <c r="BF19" s="235">
        <v>0</v>
      </c>
      <c r="BG19" s="235">
        <v>2</v>
      </c>
      <c r="BH19" s="235">
        <v>0</v>
      </c>
      <c r="BI19" s="235">
        <v>2</v>
      </c>
      <c r="BJ19" s="235">
        <v>0</v>
      </c>
      <c r="BK19" s="235">
        <v>6</v>
      </c>
      <c r="BL19" s="235">
        <v>2</v>
      </c>
      <c r="BM19" s="235">
        <v>0</v>
      </c>
      <c r="BN19" s="235">
        <v>1</v>
      </c>
      <c r="BO19" s="235">
        <v>17</v>
      </c>
      <c r="BP19" s="235">
        <v>0</v>
      </c>
      <c r="BQ19" s="235">
        <v>0</v>
      </c>
      <c r="BR19" s="235">
        <v>0</v>
      </c>
      <c r="BS19" s="235">
        <v>0</v>
      </c>
      <c r="BT19" s="235">
        <v>24</v>
      </c>
      <c r="BU19" s="235">
        <v>0</v>
      </c>
      <c r="BV19" s="235">
        <v>11</v>
      </c>
      <c r="BW19" s="235">
        <v>0</v>
      </c>
      <c r="BX19" s="235">
        <v>2</v>
      </c>
      <c r="BY19" s="235">
        <v>0</v>
      </c>
      <c r="BZ19" s="235">
        <v>1</v>
      </c>
      <c r="CA19" s="235">
        <v>0</v>
      </c>
      <c r="CB19" s="235">
        <v>0</v>
      </c>
      <c r="CC19" s="235">
        <v>1</v>
      </c>
      <c r="CD19" s="235">
        <v>0</v>
      </c>
      <c r="CE19" s="235">
        <v>0</v>
      </c>
      <c r="CF19" s="235">
        <v>0</v>
      </c>
      <c r="CG19" s="235">
        <v>0</v>
      </c>
      <c r="CH19" s="235">
        <v>0</v>
      </c>
      <c r="CI19" s="235">
        <v>0</v>
      </c>
      <c r="CJ19" s="235">
        <v>0</v>
      </c>
      <c r="CK19" s="235">
        <v>0</v>
      </c>
      <c r="CL19" s="235">
        <v>0</v>
      </c>
      <c r="CM19" s="235">
        <v>3</v>
      </c>
      <c r="CN19" s="235">
        <v>0</v>
      </c>
      <c r="CO19" s="235">
        <v>3</v>
      </c>
      <c r="CP19" s="235">
        <v>1</v>
      </c>
      <c r="CQ19" s="235">
        <v>0</v>
      </c>
      <c r="CR19" s="235">
        <v>1</v>
      </c>
      <c r="CS19" s="235">
        <v>0</v>
      </c>
      <c r="CT19" s="500">
        <v>0</v>
      </c>
      <c r="CU19" s="501">
        <v>7</v>
      </c>
      <c r="CV19" s="501">
        <v>0</v>
      </c>
      <c r="CW19" s="501">
        <v>0</v>
      </c>
      <c r="CX19" s="501">
        <v>1</v>
      </c>
      <c r="CY19" s="501">
        <v>0</v>
      </c>
      <c r="CZ19" s="501">
        <v>1</v>
      </c>
      <c r="DA19" s="501">
        <v>7</v>
      </c>
      <c r="DB19" s="501">
        <v>0</v>
      </c>
      <c r="DC19" s="501">
        <v>0</v>
      </c>
      <c r="DD19" s="501">
        <v>0</v>
      </c>
      <c r="DE19" s="501">
        <v>0</v>
      </c>
      <c r="DF19" s="501">
        <v>0</v>
      </c>
      <c r="DG19" s="501">
        <v>0</v>
      </c>
      <c r="DH19" s="501">
        <v>2</v>
      </c>
      <c r="DI19" s="501">
        <v>4</v>
      </c>
      <c r="DJ19" s="501">
        <v>0</v>
      </c>
      <c r="DK19" s="501">
        <v>0</v>
      </c>
      <c r="DL19" s="501">
        <v>0</v>
      </c>
      <c r="DM19" s="501">
        <v>0</v>
      </c>
      <c r="DN19" s="501">
        <v>0</v>
      </c>
      <c r="DO19" s="501">
        <v>0</v>
      </c>
      <c r="DP19" s="501">
        <v>1</v>
      </c>
      <c r="DQ19" s="502">
        <v>1</v>
      </c>
      <c r="DR19" s="500">
        <v>0</v>
      </c>
      <c r="DS19" s="501">
        <v>3</v>
      </c>
      <c r="DT19" s="501">
        <v>1</v>
      </c>
      <c r="DU19" s="501">
        <v>0</v>
      </c>
      <c r="DV19" s="501">
        <v>0</v>
      </c>
      <c r="DW19" s="501">
        <v>0</v>
      </c>
      <c r="DX19" s="501">
        <v>0</v>
      </c>
      <c r="DY19" s="501">
        <v>0</v>
      </c>
      <c r="DZ19" s="501">
        <v>1</v>
      </c>
      <c r="EA19" s="501">
        <v>0</v>
      </c>
      <c r="EB19" s="501">
        <v>0</v>
      </c>
      <c r="EC19" s="501">
        <v>0</v>
      </c>
      <c r="ED19" s="501">
        <v>0</v>
      </c>
      <c r="EE19" s="501">
        <v>0</v>
      </c>
      <c r="EF19" s="501">
        <v>1</v>
      </c>
      <c r="EG19" s="501">
        <v>0</v>
      </c>
      <c r="EH19" s="501">
        <v>0</v>
      </c>
      <c r="EI19" s="501">
        <v>2</v>
      </c>
      <c r="EJ19" s="501">
        <v>0</v>
      </c>
      <c r="EK19" s="501">
        <v>0</v>
      </c>
      <c r="EL19" s="501">
        <v>0</v>
      </c>
      <c r="EM19" s="501">
        <v>0</v>
      </c>
      <c r="EN19" s="501">
        <v>3</v>
      </c>
      <c r="EO19" s="502">
        <v>0</v>
      </c>
      <c r="EP19" s="500">
        <v>1</v>
      </c>
      <c r="EQ19" s="501">
        <v>11</v>
      </c>
      <c r="ER19" s="501">
        <v>0</v>
      </c>
      <c r="ES19" s="501">
        <v>19</v>
      </c>
      <c r="ET19" s="501">
        <v>6</v>
      </c>
      <c r="EU19" s="501">
        <v>0</v>
      </c>
      <c r="EV19" s="501">
        <v>0</v>
      </c>
      <c r="EW19" s="501">
        <v>2</v>
      </c>
      <c r="EX19" s="501">
        <v>0</v>
      </c>
      <c r="EY19" s="501">
        <v>0</v>
      </c>
      <c r="EZ19" s="501">
        <v>2</v>
      </c>
      <c r="FA19" s="501">
        <v>0</v>
      </c>
      <c r="FB19" s="501">
        <v>0</v>
      </c>
      <c r="FC19" s="501">
        <v>0</v>
      </c>
      <c r="FD19" s="501">
        <v>0</v>
      </c>
      <c r="FE19" s="501">
        <v>0</v>
      </c>
      <c r="FF19" s="501">
        <v>0</v>
      </c>
      <c r="FG19" s="501">
        <v>0</v>
      </c>
      <c r="FH19" s="501">
        <v>0</v>
      </c>
      <c r="FI19" s="501">
        <v>0</v>
      </c>
      <c r="FJ19" s="501">
        <v>0</v>
      </c>
      <c r="FK19" s="501">
        <v>0</v>
      </c>
      <c r="FL19" s="501">
        <v>0</v>
      </c>
      <c r="FM19" s="501">
        <v>0</v>
      </c>
      <c r="FN19" s="500">
        <v>0</v>
      </c>
      <c r="FO19" s="500">
        <v>0</v>
      </c>
      <c r="FP19" s="500">
        <v>0</v>
      </c>
      <c r="FQ19" s="500">
        <v>0</v>
      </c>
      <c r="FR19" s="500">
        <v>0</v>
      </c>
      <c r="FS19" s="500">
        <v>0</v>
      </c>
      <c r="FT19" s="500">
        <v>0</v>
      </c>
      <c r="FU19" s="500">
        <v>0</v>
      </c>
      <c r="FV19" s="500">
        <v>0</v>
      </c>
      <c r="FW19" s="500">
        <v>0</v>
      </c>
      <c r="FX19" s="500">
        <v>0</v>
      </c>
      <c r="FY19" s="500">
        <v>0</v>
      </c>
      <c r="FZ19" s="500">
        <v>0</v>
      </c>
      <c r="GA19" s="500">
        <v>0</v>
      </c>
      <c r="GB19" s="500">
        <v>0</v>
      </c>
      <c r="GC19" s="500">
        <v>0</v>
      </c>
      <c r="GD19" s="500">
        <v>0</v>
      </c>
      <c r="GE19" s="500">
        <v>0</v>
      </c>
      <c r="GF19" s="500">
        <v>0</v>
      </c>
      <c r="GG19" s="500">
        <v>0</v>
      </c>
      <c r="GH19" s="500">
        <v>0</v>
      </c>
      <c r="GI19" s="500">
        <v>0</v>
      </c>
      <c r="GJ19" s="500">
        <v>0</v>
      </c>
      <c r="GK19" s="500">
        <v>0</v>
      </c>
    </row>
    <row r="20" spans="1:193" s="503" customFormat="1">
      <c r="A20" s="504" t="s">
        <v>17</v>
      </c>
      <c r="B20" s="235">
        <v>0</v>
      </c>
      <c r="C20" s="469">
        <v>0</v>
      </c>
      <c r="D20" s="469">
        <v>0</v>
      </c>
      <c r="E20" s="469">
        <v>0</v>
      </c>
      <c r="F20" s="469">
        <v>0</v>
      </c>
      <c r="G20" s="469">
        <v>0</v>
      </c>
      <c r="H20" s="469">
        <v>0</v>
      </c>
      <c r="I20" s="469">
        <v>0</v>
      </c>
      <c r="J20" s="469">
        <v>0</v>
      </c>
      <c r="K20" s="469">
        <v>0</v>
      </c>
      <c r="L20" s="469">
        <v>0</v>
      </c>
      <c r="M20" s="469">
        <v>0</v>
      </c>
      <c r="N20" s="469">
        <v>4</v>
      </c>
      <c r="O20" s="469">
        <v>0</v>
      </c>
      <c r="P20" s="469">
        <v>0</v>
      </c>
      <c r="Q20" s="469">
        <v>4</v>
      </c>
      <c r="R20" s="469">
        <v>0</v>
      </c>
      <c r="S20" s="469">
        <v>0</v>
      </c>
      <c r="T20" s="469">
        <v>0</v>
      </c>
      <c r="U20" s="469">
        <v>0</v>
      </c>
      <c r="V20" s="469">
        <v>0</v>
      </c>
      <c r="W20" s="469">
        <v>0</v>
      </c>
      <c r="X20" s="469">
        <v>0</v>
      </c>
      <c r="Y20" s="236">
        <v>0</v>
      </c>
      <c r="Z20" s="235">
        <v>3</v>
      </c>
      <c r="AA20" s="469">
        <v>0</v>
      </c>
      <c r="AB20" s="469">
        <v>0</v>
      </c>
      <c r="AC20" s="469">
        <v>0</v>
      </c>
      <c r="AD20" s="469">
        <v>0</v>
      </c>
      <c r="AE20" s="469">
        <v>15</v>
      </c>
      <c r="AF20" s="469">
        <v>0</v>
      </c>
      <c r="AG20" s="469">
        <v>2</v>
      </c>
      <c r="AH20" s="469">
        <v>2</v>
      </c>
      <c r="AI20" s="469">
        <v>0</v>
      </c>
      <c r="AJ20" s="469">
        <v>2</v>
      </c>
      <c r="AK20" s="469">
        <v>0</v>
      </c>
      <c r="AL20" s="469">
        <v>0</v>
      </c>
      <c r="AM20" s="469">
        <v>0</v>
      </c>
      <c r="AN20" s="469">
        <v>2</v>
      </c>
      <c r="AO20" s="469">
        <v>0</v>
      </c>
      <c r="AP20" s="469">
        <v>2</v>
      </c>
      <c r="AQ20" s="469">
        <v>2</v>
      </c>
      <c r="AR20" s="469">
        <v>0</v>
      </c>
      <c r="AS20" s="469">
        <v>8</v>
      </c>
      <c r="AT20" s="469">
        <v>3</v>
      </c>
      <c r="AU20" s="469">
        <v>3</v>
      </c>
      <c r="AV20" s="469">
        <v>0</v>
      </c>
      <c r="AW20" s="237">
        <v>0</v>
      </c>
      <c r="AX20" s="235">
        <v>0</v>
      </c>
      <c r="AY20" s="235">
        <v>0</v>
      </c>
      <c r="AZ20" s="235">
        <v>0</v>
      </c>
      <c r="BA20" s="235">
        <v>0</v>
      </c>
      <c r="BB20" s="235">
        <v>0</v>
      </c>
      <c r="BC20" s="235">
        <v>2</v>
      </c>
      <c r="BD20" s="235">
        <v>0</v>
      </c>
      <c r="BE20" s="235">
        <v>3</v>
      </c>
      <c r="BF20" s="235">
        <v>0</v>
      </c>
      <c r="BG20" s="235">
        <v>3</v>
      </c>
      <c r="BH20" s="235">
        <v>0</v>
      </c>
      <c r="BI20" s="235">
        <v>0</v>
      </c>
      <c r="BJ20" s="235">
        <v>0</v>
      </c>
      <c r="BK20" s="235">
        <v>10</v>
      </c>
      <c r="BL20" s="235">
        <v>0</v>
      </c>
      <c r="BM20" s="235">
        <v>0</v>
      </c>
      <c r="BN20" s="235">
        <v>0</v>
      </c>
      <c r="BO20" s="235">
        <v>14</v>
      </c>
      <c r="BP20" s="235">
        <v>0</v>
      </c>
      <c r="BQ20" s="235">
        <v>1</v>
      </c>
      <c r="BR20" s="235">
        <v>0</v>
      </c>
      <c r="BS20" s="235">
        <v>12</v>
      </c>
      <c r="BT20" s="235">
        <v>15</v>
      </c>
      <c r="BU20" s="235">
        <v>0</v>
      </c>
      <c r="BV20" s="235">
        <v>14</v>
      </c>
      <c r="BW20" s="235">
        <v>2</v>
      </c>
      <c r="BX20" s="235">
        <v>2</v>
      </c>
      <c r="BY20" s="235">
        <v>3</v>
      </c>
      <c r="BZ20" s="235">
        <v>0</v>
      </c>
      <c r="CA20" s="235">
        <v>0</v>
      </c>
      <c r="CB20" s="235">
        <v>1</v>
      </c>
      <c r="CC20" s="235">
        <v>5</v>
      </c>
      <c r="CD20" s="235">
        <v>0</v>
      </c>
      <c r="CE20" s="235">
        <v>0</v>
      </c>
      <c r="CF20" s="235">
        <v>2</v>
      </c>
      <c r="CG20" s="235">
        <v>0</v>
      </c>
      <c r="CH20" s="235">
        <v>2</v>
      </c>
      <c r="CI20" s="235">
        <v>0</v>
      </c>
      <c r="CJ20" s="235">
        <v>2</v>
      </c>
      <c r="CK20" s="235">
        <v>0</v>
      </c>
      <c r="CL20" s="235">
        <v>0</v>
      </c>
      <c r="CM20" s="235">
        <v>0</v>
      </c>
      <c r="CN20" s="235">
        <v>0</v>
      </c>
      <c r="CO20" s="235">
        <v>2</v>
      </c>
      <c r="CP20" s="235">
        <v>14</v>
      </c>
      <c r="CQ20" s="235">
        <v>0</v>
      </c>
      <c r="CR20" s="235">
        <v>3</v>
      </c>
      <c r="CS20" s="235">
        <v>1</v>
      </c>
      <c r="CT20" s="500">
        <v>2</v>
      </c>
      <c r="CU20" s="501">
        <v>3</v>
      </c>
      <c r="CV20" s="501">
        <v>0</v>
      </c>
      <c r="CW20" s="501">
        <v>0</v>
      </c>
      <c r="CX20" s="501">
        <v>0</v>
      </c>
      <c r="CY20" s="501">
        <v>0</v>
      </c>
      <c r="CZ20" s="501">
        <v>0</v>
      </c>
      <c r="DA20" s="501">
        <v>3</v>
      </c>
      <c r="DB20" s="501">
        <v>0</v>
      </c>
      <c r="DC20" s="501">
        <v>0</v>
      </c>
      <c r="DD20" s="501">
        <v>0</v>
      </c>
      <c r="DE20" s="501">
        <v>0</v>
      </c>
      <c r="DF20" s="501">
        <v>2</v>
      </c>
      <c r="DG20" s="501">
        <v>0</v>
      </c>
      <c r="DH20" s="501">
        <v>3</v>
      </c>
      <c r="DI20" s="501">
        <v>10</v>
      </c>
      <c r="DJ20" s="501">
        <v>0</v>
      </c>
      <c r="DK20" s="501">
        <v>1</v>
      </c>
      <c r="DL20" s="501">
        <v>0</v>
      </c>
      <c r="DM20" s="501">
        <v>0</v>
      </c>
      <c r="DN20" s="501">
        <v>0</v>
      </c>
      <c r="DO20" s="501">
        <v>0</v>
      </c>
      <c r="DP20" s="501">
        <v>1</v>
      </c>
      <c r="DQ20" s="502">
        <v>8</v>
      </c>
      <c r="DR20" s="500">
        <v>0</v>
      </c>
      <c r="DS20" s="501">
        <v>10</v>
      </c>
      <c r="DT20" s="501">
        <v>0</v>
      </c>
      <c r="DU20" s="501">
        <v>1</v>
      </c>
      <c r="DV20" s="501">
        <v>2</v>
      </c>
      <c r="DW20" s="501">
        <v>0</v>
      </c>
      <c r="DX20" s="501">
        <v>0</v>
      </c>
      <c r="DY20" s="501">
        <v>1</v>
      </c>
      <c r="DZ20" s="501">
        <v>0</v>
      </c>
      <c r="EA20" s="501">
        <v>0</v>
      </c>
      <c r="EB20" s="501">
        <v>0</v>
      </c>
      <c r="EC20" s="501">
        <v>0</v>
      </c>
      <c r="ED20" s="501">
        <v>0</v>
      </c>
      <c r="EE20" s="501">
        <v>0</v>
      </c>
      <c r="EF20" s="501">
        <v>1</v>
      </c>
      <c r="EG20" s="501">
        <v>0</v>
      </c>
      <c r="EH20" s="501">
        <v>0</v>
      </c>
      <c r="EI20" s="501">
        <v>0</v>
      </c>
      <c r="EJ20" s="501">
        <v>0</v>
      </c>
      <c r="EK20" s="501">
        <v>0</v>
      </c>
      <c r="EL20" s="501">
        <v>1</v>
      </c>
      <c r="EM20" s="501">
        <v>1</v>
      </c>
      <c r="EN20" s="501">
        <v>10</v>
      </c>
      <c r="EO20" s="502">
        <v>0</v>
      </c>
      <c r="EP20" s="500">
        <v>0</v>
      </c>
      <c r="EQ20" s="500">
        <v>3</v>
      </c>
      <c r="ER20" s="500">
        <v>0</v>
      </c>
      <c r="ES20" s="500">
        <v>2</v>
      </c>
      <c r="ET20" s="500">
        <v>0</v>
      </c>
      <c r="EU20" s="500">
        <v>0</v>
      </c>
      <c r="EV20" s="500">
        <v>0</v>
      </c>
      <c r="EW20" s="500">
        <v>1</v>
      </c>
      <c r="EX20" s="500">
        <v>0</v>
      </c>
      <c r="EY20" s="500">
        <v>1</v>
      </c>
      <c r="EZ20" s="500">
        <v>0</v>
      </c>
      <c r="FA20" s="500">
        <v>0</v>
      </c>
      <c r="FB20" s="500">
        <v>0</v>
      </c>
      <c r="FC20" s="500">
        <v>0</v>
      </c>
      <c r="FD20" s="500">
        <v>0</v>
      </c>
      <c r="FE20" s="500">
        <v>0</v>
      </c>
      <c r="FF20" s="500">
        <v>0</v>
      </c>
      <c r="FG20" s="500">
        <v>0</v>
      </c>
      <c r="FH20" s="500">
        <v>0</v>
      </c>
      <c r="FI20" s="500">
        <v>0</v>
      </c>
      <c r="FJ20" s="500">
        <v>0</v>
      </c>
      <c r="FK20" s="500">
        <v>0</v>
      </c>
      <c r="FL20" s="500">
        <v>0</v>
      </c>
      <c r="FM20" s="500">
        <v>0</v>
      </c>
      <c r="FN20" s="500">
        <v>0</v>
      </c>
      <c r="FO20" s="500">
        <v>0</v>
      </c>
      <c r="FP20" s="500">
        <v>0</v>
      </c>
      <c r="FQ20" s="500">
        <v>0</v>
      </c>
      <c r="FR20" s="500">
        <v>0</v>
      </c>
      <c r="FS20" s="500">
        <v>0</v>
      </c>
      <c r="FT20" s="500">
        <v>0</v>
      </c>
      <c r="FU20" s="500">
        <v>0</v>
      </c>
      <c r="FV20" s="500">
        <v>0</v>
      </c>
      <c r="FW20" s="500">
        <v>0</v>
      </c>
      <c r="FX20" s="500">
        <v>0</v>
      </c>
      <c r="FY20" s="500">
        <v>0</v>
      </c>
      <c r="FZ20" s="500">
        <v>0</v>
      </c>
      <c r="GA20" s="500">
        <v>0</v>
      </c>
      <c r="GB20" s="500">
        <v>0</v>
      </c>
      <c r="GC20" s="500">
        <v>0</v>
      </c>
      <c r="GD20" s="500">
        <v>0</v>
      </c>
      <c r="GE20" s="500">
        <v>0</v>
      </c>
      <c r="GF20" s="500">
        <v>0</v>
      </c>
      <c r="GG20" s="500">
        <v>0</v>
      </c>
      <c r="GH20" s="500">
        <v>0</v>
      </c>
      <c r="GI20" s="500">
        <v>0</v>
      </c>
      <c r="GJ20" s="500">
        <v>0</v>
      </c>
      <c r="GK20" s="500">
        <v>0</v>
      </c>
    </row>
    <row r="21" spans="1:193" s="503" customFormat="1">
      <c r="A21" s="504" t="s">
        <v>18</v>
      </c>
      <c r="B21" s="235">
        <v>1</v>
      </c>
      <c r="C21" s="469">
        <v>2</v>
      </c>
      <c r="D21" s="469">
        <v>0</v>
      </c>
      <c r="E21" s="469">
        <v>0</v>
      </c>
      <c r="F21" s="469">
        <v>0</v>
      </c>
      <c r="G21" s="469">
        <v>0</v>
      </c>
      <c r="H21" s="469">
        <v>0</v>
      </c>
      <c r="I21" s="469">
        <v>0</v>
      </c>
      <c r="J21" s="469">
        <v>0</v>
      </c>
      <c r="K21" s="469">
        <v>0</v>
      </c>
      <c r="L21" s="469">
        <v>0</v>
      </c>
      <c r="M21" s="469">
        <v>0</v>
      </c>
      <c r="N21" s="469">
        <v>0</v>
      </c>
      <c r="O21" s="469">
        <v>0</v>
      </c>
      <c r="P21" s="469">
        <v>0</v>
      </c>
      <c r="Q21" s="469">
        <v>0</v>
      </c>
      <c r="R21" s="469">
        <v>0</v>
      </c>
      <c r="S21" s="469">
        <v>0</v>
      </c>
      <c r="T21" s="469">
        <v>0</v>
      </c>
      <c r="U21" s="469">
        <v>0</v>
      </c>
      <c r="V21" s="469">
        <v>0</v>
      </c>
      <c r="W21" s="469">
        <v>0</v>
      </c>
      <c r="X21" s="469">
        <v>0</v>
      </c>
      <c r="Y21" s="236">
        <v>0</v>
      </c>
      <c r="Z21" s="235">
        <v>4</v>
      </c>
      <c r="AA21" s="469">
        <v>0</v>
      </c>
      <c r="AB21" s="469">
        <v>2</v>
      </c>
      <c r="AC21" s="469">
        <v>0</v>
      </c>
      <c r="AD21" s="469">
        <v>0</v>
      </c>
      <c r="AE21" s="469">
        <v>3</v>
      </c>
      <c r="AF21" s="469">
        <v>0</v>
      </c>
      <c r="AG21" s="469">
        <v>9</v>
      </c>
      <c r="AH21" s="469">
        <v>0</v>
      </c>
      <c r="AI21" s="469">
        <v>0</v>
      </c>
      <c r="AJ21" s="469">
        <v>1</v>
      </c>
      <c r="AK21" s="469">
        <v>0</v>
      </c>
      <c r="AL21" s="469">
        <v>1</v>
      </c>
      <c r="AM21" s="469">
        <v>0</v>
      </c>
      <c r="AN21" s="469">
        <v>12</v>
      </c>
      <c r="AO21" s="469">
        <v>1</v>
      </c>
      <c r="AP21" s="469">
        <v>0</v>
      </c>
      <c r="AQ21" s="469">
        <v>6</v>
      </c>
      <c r="AR21" s="469">
        <v>1</v>
      </c>
      <c r="AS21" s="469">
        <v>0</v>
      </c>
      <c r="AT21" s="469">
        <v>3</v>
      </c>
      <c r="AU21" s="469">
        <v>2</v>
      </c>
      <c r="AV21" s="469">
        <v>0</v>
      </c>
      <c r="AW21" s="237">
        <v>0</v>
      </c>
      <c r="AX21" s="235">
        <v>0</v>
      </c>
      <c r="AY21" s="235">
        <v>0</v>
      </c>
      <c r="AZ21" s="235">
        <v>0</v>
      </c>
      <c r="BA21" s="235">
        <v>0</v>
      </c>
      <c r="BB21" s="235">
        <v>10</v>
      </c>
      <c r="BC21" s="235">
        <v>1</v>
      </c>
      <c r="BD21" s="235">
        <v>5</v>
      </c>
      <c r="BE21" s="235">
        <v>0</v>
      </c>
      <c r="BF21" s="235">
        <v>0</v>
      </c>
      <c r="BG21" s="235">
        <v>0</v>
      </c>
      <c r="BH21" s="235">
        <v>1</v>
      </c>
      <c r="BI21" s="235">
        <v>0</v>
      </c>
      <c r="BJ21" s="235">
        <v>0</v>
      </c>
      <c r="BK21" s="235">
        <v>1</v>
      </c>
      <c r="BL21" s="235">
        <v>0</v>
      </c>
      <c r="BM21" s="235">
        <v>1</v>
      </c>
      <c r="BN21" s="235">
        <v>0</v>
      </c>
      <c r="BO21" s="235">
        <v>6</v>
      </c>
      <c r="BP21" s="235">
        <v>0</v>
      </c>
      <c r="BQ21" s="235">
        <v>0</v>
      </c>
      <c r="BR21" s="235">
        <v>0</v>
      </c>
      <c r="BS21" s="235">
        <v>0</v>
      </c>
      <c r="BT21" s="235">
        <v>6</v>
      </c>
      <c r="BU21" s="235">
        <v>0</v>
      </c>
      <c r="BV21" s="235">
        <v>7</v>
      </c>
      <c r="BW21" s="235">
        <v>0</v>
      </c>
      <c r="BX21" s="235">
        <v>0</v>
      </c>
      <c r="BY21" s="235">
        <v>0</v>
      </c>
      <c r="BZ21" s="235">
        <v>0</v>
      </c>
      <c r="CA21" s="235">
        <v>0</v>
      </c>
      <c r="CB21" s="235">
        <v>0</v>
      </c>
      <c r="CC21" s="235">
        <v>0</v>
      </c>
      <c r="CD21" s="235">
        <v>0</v>
      </c>
      <c r="CE21" s="235">
        <v>0</v>
      </c>
      <c r="CF21" s="235">
        <v>7</v>
      </c>
      <c r="CG21" s="235">
        <v>0</v>
      </c>
      <c r="CH21" s="235">
        <v>0</v>
      </c>
      <c r="CI21" s="235">
        <v>0</v>
      </c>
      <c r="CJ21" s="235">
        <v>0</v>
      </c>
      <c r="CK21" s="235">
        <v>0</v>
      </c>
      <c r="CL21" s="235">
        <v>0</v>
      </c>
      <c r="CM21" s="235">
        <v>0</v>
      </c>
      <c r="CN21" s="235">
        <v>0</v>
      </c>
      <c r="CO21" s="235">
        <v>0</v>
      </c>
      <c r="CP21" s="235">
        <v>4</v>
      </c>
      <c r="CQ21" s="235">
        <v>0</v>
      </c>
      <c r="CR21" s="235">
        <v>0</v>
      </c>
      <c r="CS21" s="235">
        <v>0</v>
      </c>
      <c r="CT21" s="500">
        <v>7</v>
      </c>
      <c r="CU21" s="501">
        <v>9</v>
      </c>
      <c r="CV21" s="501">
        <v>0</v>
      </c>
      <c r="CW21" s="501">
        <v>0</v>
      </c>
      <c r="CX21" s="501">
        <v>4</v>
      </c>
      <c r="CY21" s="501">
        <v>0</v>
      </c>
      <c r="CZ21" s="501">
        <v>0</v>
      </c>
      <c r="DA21" s="501">
        <v>2</v>
      </c>
      <c r="DB21" s="501">
        <v>0</v>
      </c>
      <c r="DC21" s="501">
        <v>2</v>
      </c>
      <c r="DD21" s="501">
        <v>0</v>
      </c>
      <c r="DE21" s="501">
        <v>0</v>
      </c>
      <c r="DF21" s="501">
        <v>1</v>
      </c>
      <c r="DG21" s="501">
        <v>0</v>
      </c>
      <c r="DH21" s="501">
        <v>5</v>
      </c>
      <c r="DI21" s="501">
        <v>2</v>
      </c>
      <c r="DJ21" s="501">
        <v>0</v>
      </c>
      <c r="DK21" s="501">
        <v>0</v>
      </c>
      <c r="DL21" s="501">
        <v>0</v>
      </c>
      <c r="DM21" s="501">
        <v>0</v>
      </c>
      <c r="DN21" s="501">
        <v>7</v>
      </c>
      <c r="DO21" s="501">
        <v>0</v>
      </c>
      <c r="DP21" s="501">
        <v>0</v>
      </c>
      <c r="DQ21" s="502">
        <v>0</v>
      </c>
      <c r="DR21" s="500">
        <v>1</v>
      </c>
      <c r="DS21" s="501">
        <v>0</v>
      </c>
      <c r="DT21" s="501">
        <v>0</v>
      </c>
      <c r="DU21" s="501">
        <v>0</v>
      </c>
      <c r="DV21" s="501">
        <v>0</v>
      </c>
      <c r="DW21" s="501">
        <v>0</v>
      </c>
      <c r="DX21" s="501">
        <v>0</v>
      </c>
      <c r="DY21" s="501">
        <v>0</v>
      </c>
      <c r="DZ21" s="501">
        <v>0</v>
      </c>
      <c r="EA21" s="501">
        <v>1</v>
      </c>
      <c r="EB21" s="501">
        <v>0</v>
      </c>
      <c r="EC21" s="501">
        <v>1</v>
      </c>
      <c r="ED21" s="501">
        <v>4</v>
      </c>
      <c r="EE21" s="501">
        <v>0</v>
      </c>
      <c r="EF21" s="501">
        <v>0</v>
      </c>
      <c r="EG21" s="501">
        <v>1</v>
      </c>
      <c r="EH21" s="501">
        <v>0</v>
      </c>
      <c r="EI21" s="501">
        <v>2</v>
      </c>
      <c r="EJ21" s="501">
        <v>0</v>
      </c>
      <c r="EK21" s="501">
        <v>1</v>
      </c>
      <c r="EL21" s="501">
        <v>0</v>
      </c>
      <c r="EM21" s="501">
        <v>2</v>
      </c>
      <c r="EN21" s="501">
        <v>0</v>
      </c>
      <c r="EO21" s="502">
        <v>0</v>
      </c>
      <c r="EP21" s="500">
        <v>0</v>
      </c>
      <c r="EQ21" s="500">
        <v>0</v>
      </c>
      <c r="ER21" s="500">
        <v>10</v>
      </c>
      <c r="ES21" s="500">
        <v>0</v>
      </c>
      <c r="ET21" s="500">
        <v>0</v>
      </c>
      <c r="EU21" s="500">
        <v>0</v>
      </c>
      <c r="EV21" s="500">
        <v>1</v>
      </c>
      <c r="EW21" s="500">
        <v>0</v>
      </c>
      <c r="EX21" s="500">
        <v>1</v>
      </c>
      <c r="EY21" s="500">
        <v>0</v>
      </c>
      <c r="EZ21" s="500">
        <v>1</v>
      </c>
      <c r="FA21" s="500">
        <v>1</v>
      </c>
      <c r="FB21" s="500">
        <v>0</v>
      </c>
      <c r="FC21" s="500">
        <v>0</v>
      </c>
      <c r="FD21" s="500">
        <v>0</v>
      </c>
      <c r="FE21" s="500">
        <v>0</v>
      </c>
      <c r="FF21" s="500">
        <v>0</v>
      </c>
      <c r="FG21" s="500">
        <v>1</v>
      </c>
      <c r="FH21" s="500">
        <v>0</v>
      </c>
      <c r="FI21" s="500">
        <v>0</v>
      </c>
      <c r="FJ21" s="500">
        <v>0</v>
      </c>
      <c r="FK21" s="500">
        <v>0</v>
      </c>
      <c r="FL21" s="500">
        <v>1</v>
      </c>
      <c r="FM21" s="500">
        <v>0</v>
      </c>
      <c r="FN21" s="500">
        <v>0</v>
      </c>
      <c r="FO21" s="500">
        <v>0</v>
      </c>
      <c r="FP21" s="500">
        <v>0</v>
      </c>
      <c r="FQ21" s="500">
        <v>0</v>
      </c>
      <c r="FR21" s="500">
        <v>0</v>
      </c>
      <c r="FS21" s="500">
        <v>0</v>
      </c>
      <c r="FT21" s="500">
        <v>0</v>
      </c>
      <c r="FU21" s="500">
        <v>0</v>
      </c>
      <c r="FV21" s="500">
        <v>0</v>
      </c>
      <c r="FW21" s="500">
        <v>0</v>
      </c>
      <c r="FX21" s="500">
        <v>0</v>
      </c>
      <c r="FY21" s="500">
        <v>0</v>
      </c>
      <c r="FZ21" s="500">
        <v>0</v>
      </c>
      <c r="GA21" s="500">
        <v>0</v>
      </c>
      <c r="GB21" s="500">
        <v>0</v>
      </c>
      <c r="GC21" s="500">
        <v>0</v>
      </c>
      <c r="GD21" s="500">
        <v>0</v>
      </c>
      <c r="GE21" s="500">
        <v>0</v>
      </c>
      <c r="GF21" s="500">
        <v>0</v>
      </c>
      <c r="GG21" s="500">
        <v>0</v>
      </c>
      <c r="GH21" s="500">
        <v>0</v>
      </c>
      <c r="GI21" s="500">
        <v>0</v>
      </c>
      <c r="GJ21" s="500">
        <v>0</v>
      </c>
      <c r="GK21" s="500">
        <v>0</v>
      </c>
    </row>
    <row r="22" spans="1:193" s="503" customFormat="1">
      <c r="A22" s="504" t="s">
        <v>19</v>
      </c>
      <c r="B22" s="235">
        <v>0</v>
      </c>
      <c r="C22" s="469">
        <v>0</v>
      </c>
      <c r="D22" s="469">
        <v>0</v>
      </c>
      <c r="E22" s="469">
        <v>0</v>
      </c>
      <c r="F22" s="469">
        <v>0</v>
      </c>
      <c r="G22" s="469">
        <v>0</v>
      </c>
      <c r="H22" s="469">
        <v>0</v>
      </c>
      <c r="I22" s="469">
        <v>0</v>
      </c>
      <c r="J22" s="469">
        <v>0</v>
      </c>
      <c r="K22" s="469">
        <v>0</v>
      </c>
      <c r="L22" s="469">
        <v>0</v>
      </c>
      <c r="M22" s="469">
        <v>0</v>
      </c>
      <c r="N22" s="469">
        <v>0</v>
      </c>
      <c r="O22" s="469">
        <v>0</v>
      </c>
      <c r="P22" s="469">
        <v>0</v>
      </c>
      <c r="Q22" s="469">
        <v>0</v>
      </c>
      <c r="R22" s="469">
        <v>0</v>
      </c>
      <c r="S22" s="469">
        <v>0</v>
      </c>
      <c r="T22" s="469">
        <v>0</v>
      </c>
      <c r="U22" s="469">
        <v>0</v>
      </c>
      <c r="V22" s="469">
        <v>0</v>
      </c>
      <c r="W22" s="469">
        <v>0</v>
      </c>
      <c r="X22" s="469">
        <v>0</v>
      </c>
      <c r="Y22" s="236">
        <v>0</v>
      </c>
      <c r="Z22" s="235">
        <v>2</v>
      </c>
      <c r="AA22" s="469">
        <v>0</v>
      </c>
      <c r="AB22" s="469">
        <v>0</v>
      </c>
      <c r="AC22" s="469">
        <v>0</v>
      </c>
      <c r="AD22" s="469">
        <v>1</v>
      </c>
      <c r="AE22" s="469">
        <v>1</v>
      </c>
      <c r="AF22" s="469">
        <v>0</v>
      </c>
      <c r="AG22" s="469">
        <v>12</v>
      </c>
      <c r="AH22" s="469">
        <v>0</v>
      </c>
      <c r="AI22" s="469">
        <v>0</v>
      </c>
      <c r="AJ22" s="469">
        <v>8</v>
      </c>
      <c r="AK22" s="469">
        <v>0</v>
      </c>
      <c r="AL22" s="469">
        <v>0</v>
      </c>
      <c r="AM22" s="469">
        <v>0</v>
      </c>
      <c r="AN22" s="469">
        <v>19</v>
      </c>
      <c r="AO22" s="469">
        <v>0</v>
      </c>
      <c r="AP22" s="469">
        <v>0</v>
      </c>
      <c r="AQ22" s="469">
        <v>18</v>
      </c>
      <c r="AR22" s="469">
        <v>0</v>
      </c>
      <c r="AS22" s="469">
        <v>9</v>
      </c>
      <c r="AT22" s="469">
        <v>1</v>
      </c>
      <c r="AU22" s="469">
        <v>1</v>
      </c>
      <c r="AV22" s="469">
        <v>4</v>
      </c>
      <c r="AW22" s="237">
        <v>0</v>
      </c>
      <c r="AX22" s="235">
        <v>6</v>
      </c>
      <c r="AY22" s="235">
        <v>1</v>
      </c>
      <c r="AZ22" s="235">
        <v>2</v>
      </c>
      <c r="BA22" s="235">
        <v>0</v>
      </c>
      <c r="BB22" s="235">
        <v>6</v>
      </c>
      <c r="BC22" s="235">
        <v>2</v>
      </c>
      <c r="BD22" s="235">
        <v>3</v>
      </c>
      <c r="BE22" s="235">
        <v>6</v>
      </c>
      <c r="BF22" s="235">
        <v>0</v>
      </c>
      <c r="BG22" s="235">
        <v>0</v>
      </c>
      <c r="BH22" s="235">
        <v>2</v>
      </c>
      <c r="BI22" s="235">
        <v>1</v>
      </c>
      <c r="BJ22" s="235">
        <v>0</v>
      </c>
      <c r="BK22" s="235">
        <v>10</v>
      </c>
      <c r="BL22" s="235">
        <v>0</v>
      </c>
      <c r="BM22" s="235">
        <v>0</v>
      </c>
      <c r="BN22" s="235">
        <v>0</v>
      </c>
      <c r="BO22" s="235">
        <v>1</v>
      </c>
      <c r="BP22" s="235">
        <v>0</v>
      </c>
      <c r="BQ22" s="235">
        <v>0</v>
      </c>
      <c r="BR22" s="235">
        <v>1</v>
      </c>
      <c r="BS22" s="235">
        <v>0</v>
      </c>
      <c r="BT22" s="235">
        <v>1</v>
      </c>
      <c r="BU22" s="235">
        <v>0</v>
      </c>
      <c r="BV22" s="235">
        <v>2</v>
      </c>
      <c r="BW22" s="235">
        <v>0</v>
      </c>
      <c r="BX22" s="235">
        <v>0</v>
      </c>
      <c r="BY22" s="235">
        <v>0</v>
      </c>
      <c r="BZ22" s="235">
        <v>0</v>
      </c>
      <c r="CA22" s="235">
        <v>0</v>
      </c>
      <c r="CB22" s="235">
        <v>0</v>
      </c>
      <c r="CC22" s="235">
        <v>0</v>
      </c>
      <c r="CD22" s="235">
        <v>0</v>
      </c>
      <c r="CE22" s="235">
        <v>0</v>
      </c>
      <c r="CF22" s="235">
        <v>3</v>
      </c>
      <c r="CG22" s="235">
        <v>0</v>
      </c>
      <c r="CH22" s="235">
        <v>0</v>
      </c>
      <c r="CI22" s="235">
        <v>0</v>
      </c>
      <c r="CJ22" s="235">
        <v>1</v>
      </c>
      <c r="CK22" s="235">
        <v>0</v>
      </c>
      <c r="CL22" s="235">
        <v>0</v>
      </c>
      <c r="CM22" s="235">
        <v>0</v>
      </c>
      <c r="CN22" s="235">
        <v>0</v>
      </c>
      <c r="CO22" s="235">
        <v>2</v>
      </c>
      <c r="CP22" s="235">
        <v>0</v>
      </c>
      <c r="CQ22" s="235">
        <v>0</v>
      </c>
      <c r="CR22" s="235">
        <v>0</v>
      </c>
      <c r="CS22" s="235">
        <v>0</v>
      </c>
      <c r="CT22" s="500">
        <v>34</v>
      </c>
      <c r="CU22" s="501">
        <v>23</v>
      </c>
      <c r="CV22" s="501">
        <v>0</v>
      </c>
      <c r="CW22" s="501">
        <v>0</v>
      </c>
      <c r="CX22" s="501">
        <v>5</v>
      </c>
      <c r="CY22" s="501">
        <v>0</v>
      </c>
      <c r="CZ22" s="501">
        <v>2</v>
      </c>
      <c r="DA22" s="501">
        <v>20</v>
      </c>
      <c r="DB22" s="501">
        <v>0</v>
      </c>
      <c r="DC22" s="501">
        <v>0</v>
      </c>
      <c r="DD22" s="501">
        <v>0</v>
      </c>
      <c r="DE22" s="501">
        <v>4</v>
      </c>
      <c r="DF22" s="501">
        <v>10</v>
      </c>
      <c r="DG22" s="501">
        <v>0</v>
      </c>
      <c r="DH22" s="501">
        <v>9</v>
      </c>
      <c r="DI22" s="501">
        <v>0</v>
      </c>
      <c r="DJ22" s="501">
        <v>2</v>
      </c>
      <c r="DK22" s="501">
        <v>0</v>
      </c>
      <c r="DL22" s="501">
        <v>0</v>
      </c>
      <c r="DM22" s="501">
        <v>0</v>
      </c>
      <c r="DN22" s="501">
        <v>7</v>
      </c>
      <c r="DO22" s="501">
        <v>0</v>
      </c>
      <c r="DP22" s="501">
        <v>0</v>
      </c>
      <c r="DQ22" s="502">
        <v>0</v>
      </c>
      <c r="DR22" s="500">
        <v>0</v>
      </c>
      <c r="DS22" s="501">
        <v>5</v>
      </c>
      <c r="DT22" s="501">
        <v>0</v>
      </c>
      <c r="DU22" s="501">
        <v>0</v>
      </c>
      <c r="DV22" s="501">
        <v>0</v>
      </c>
      <c r="DW22" s="501">
        <v>1</v>
      </c>
      <c r="DX22" s="501">
        <v>0</v>
      </c>
      <c r="DY22" s="501">
        <v>0</v>
      </c>
      <c r="DZ22" s="501">
        <v>0</v>
      </c>
      <c r="EA22" s="501">
        <v>0</v>
      </c>
      <c r="EB22" s="501">
        <v>0</v>
      </c>
      <c r="EC22" s="501">
        <v>10</v>
      </c>
      <c r="ED22" s="501">
        <v>3</v>
      </c>
      <c r="EE22" s="501">
        <v>0</v>
      </c>
      <c r="EF22" s="501">
        <v>1</v>
      </c>
      <c r="EG22" s="501">
        <v>1</v>
      </c>
      <c r="EH22" s="501">
        <v>1</v>
      </c>
      <c r="EI22" s="501">
        <v>0</v>
      </c>
      <c r="EJ22" s="501">
        <v>0</v>
      </c>
      <c r="EK22" s="501">
        <v>0</v>
      </c>
      <c r="EL22" s="501">
        <v>0</v>
      </c>
      <c r="EM22" s="501">
        <v>0</v>
      </c>
      <c r="EN22" s="501">
        <v>5</v>
      </c>
      <c r="EO22" s="502">
        <v>1</v>
      </c>
      <c r="EP22" s="500">
        <v>3</v>
      </c>
      <c r="EQ22" s="500">
        <v>0</v>
      </c>
      <c r="ER22" s="500">
        <v>0</v>
      </c>
      <c r="ES22" s="500">
        <v>0</v>
      </c>
      <c r="ET22" s="500">
        <v>0</v>
      </c>
      <c r="EU22" s="500">
        <v>0</v>
      </c>
      <c r="EV22" s="500">
        <v>1</v>
      </c>
      <c r="EW22" s="500">
        <v>0</v>
      </c>
      <c r="EX22" s="500">
        <v>0</v>
      </c>
      <c r="EY22" s="500">
        <v>0</v>
      </c>
      <c r="EZ22" s="500">
        <v>0</v>
      </c>
      <c r="FA22" s="500">
        <v>0</v>
      </c>
      <c r="FB22" s="500">
        <v>1</v>
      </c>
      <c r="FC22" s="500">
        <v>0</v>
      </c>
      <c r="FD22" s="500">
        <v>0</v>
      </c>
      <c r="FE22" s="500">
        <v>0</v>
      </c>
      <c r="FF22" s="500">
        <v>1</v>
      </c>
      <c r="FG22" s="500">
        <v>0</v>
      </c>
      <c r="FH22" s="500">
        <v>0</v>
      </c>
      <c r="FI22" s="500">
        <v>0</v>
      </c>
      <c r="FJ22" s="500">
        <v>0</v>
      </c>
      <c r="FK22" s="500">
        <v>0</v>
      </c>
      <c r="FL22" s="500">
        <v>0</v>
      </c>
      <c r="FM22" s="500">
        <v>0</v>
      </c>
      <c r="FN22" s="500">
        <v>0</v>
      </c>
      <c r="FO22" s="500">
        <v>0</v>
      </c>
      <c r="FP22" s="500">
        <v>0</v>
      </c>
      <c r="FQ22" s="500">
        <v>0</v>
      </c>
      <c r="FR22" s="500">
        <v>0</v>
      </c>
      <c r="FS22" s="500">
        <v>0</v>
      </c>
      <c r="FT22" s="500">
        <v>0</v>
      </c>
      <c r="FU22" s="500">
        <v>0</v>
      </c>
      <c r="FV22" s="500">
        <v>0</v>
      </c>
      <c r="FW22" s="500">
        <v>0</v>
      </c>
      <c r="FX22" s="500">
        <v>0</v>
      </c>
      <c r="FY22" s="500">
        <v>0</v>
      </c>
      <c r="FZ22" s="500">
        <v>0</v>
      </c>
      <c r="GA22" s="500">
        <v>0</v>
      </c>
      <c r="GB22" s="500">
        <v>0</v>
      </c>
      <c r="GC22" s="500">
        <v>0</v>
      </c>
      <c r="GD22" s="500">
        <v>0</v>
      </c>
      <c r="GE22" s="500">
        <v>0</v>
      </c>
      <c r="GF22" s="500">
        <v>0</v>
      </c>
      <c r="GG22" s="500">
        <v>0</v>
      </c>
      <c r="GH22" s="500">
        <v>0</v>
      </c>
      <c r="GI22" s="500">
        <v>0</v>
      </c>
      <c r="GJ22" s="500">
        <v>0</v>
      </c>
      <c r="GK22" s="500">
        <v>0</v>
      </c>
    </row>
    <row r="23" spans="1:193" s="503" customFormat="1">
      <c r="A23" s="504" t="s">
        <v>21</v>
      </c>
      <c r="B23" s="235">
        <v>0</v>
      </c>
      <c r="C23" s="469">
        <v>0</v>
      </c>
      <c r="D23" s="469">
        <v>0</v>
      </c>
      <c r="E23" s="469">
        <v>0</v>
      </c>
      <c r="F23" s="469">
        <v>0</v>
      </c>
      <c r="G23" s="469">
        <v>0</v>
      </c>
      <c r="H23" s="469">
        <v>0</v>
      </c>
      <c r="I23" s="469">
        <v>0</v>
      </c>
      <c r="J23" s="469">
        <v>0</v>
      </c>
      <c r="K23" s="469">
        <v>0</v>
      </c>
      <c r="L23" s="469">
        <v>0</v>
      </c>
      <c r="M23" s="469">
        <v>0</v>
      </c>
      <c r="N23" s="469">
        <v>0</v>
      </c>
      <c r="O23" s="469">
        <v>0</v>
      </c>
      <c r="P23" s="469">
        <v>0</v>
      </c>
      <c r="Q23" s="469">
        <v>0</v>
      </c>
      <c r="R23" s="469">
        <v>0</v>
      </c>
      <c r="S23" s="469">
        <v>0</v>
      </c>
      <c r="T23" s="469">
        <v>0</v>
      </c>
      <c r="U23" s="469">
        <v>0</v>
      </c>
      <c r="V23" s="469">
        <v>0</v>
      </c>
      <c r="W23" s="469">
        <v>0</v>
      </c>
      <c r="X23" s="469">
        <v>0</v>
      </c>
      <c r="Y23" s="236">
        <v>0</v>
      </c>
      <c r="Z23" s="235">
        <v>6</v>
      </c>
      <c r="AA23" s="469">
        <v>0</v>
      </c>
      <c r="AB23" s="469">
        <v>3</v>
      </c>
      <c r="AC23" s="469">
        <v>0</v>
      </c>
      <c r="AD23" s="469">
        <v>0</v>
      </c>
      <c r="AE23" s="469">
        <v>3</v>
      </c>
      <c r="AF23" s="469">
        <v>0</v>
      </c>
      <c r="AG23" s="469">
        <v>25</v>
      </c>
      <c r="AH23" s="469">
        <v>0</v>
      </c>
      <c r="AI23" s="469">
        <v>0</v>
      </c>
      <c r="AJ23" s="469">
        <v>4</v>
      </c>
      <c r="AK23" s="469">
        <v>0</v>
      </c>
      <c r="AL23" s="469">
        <v>0</v>
      </c>
      <c r="AM23" s="469">
        <v>0</v>
      </c>
      <c r="AN23" s="469">
        <v>36</v>
      </c>
      <c r="AO23" s="469">
        <v>0</v>
      </c>
      <c r="AP23" s="469">
        <v>0</v>
      </c>
      <c r="AQ23" s="469">
        <v>5</v>
      </c>
      <c r="AR23" s="469">
        <v>0</v>
      </c>
      <c r="AS23" s="469">
        <v>4</v>
      </c>
      <c r="AT23" s="469">
        <v>12</v>
      </c>
      <c r="AU23" s="469">
        <v>7</v>
      </c>
      <c r="AV23" s="469">
        <v>0</v>
      </c>
      <c r="AW23" s="237">
        <v>0</v>
      </c>
      <c r="AX23" s="235">
        <v>3</v>
      </c>
      <c r="AY23" s="235">
        <v>0</v>
      </c>
      <c r="AZ23" s="235">
        <v>4</v>
      </c>
      <c r="BA23" s="235">
        <v>0</v>
      </c>
      <c r="BB23" s="235">
        <v>2</v>
      </c>
      <c r="BC23" s="235">
        <v>0</v>
      </c>
      <c r="BD23" s="235">
        <v>1</v>
      </c>
      <c r="BE23" s="235">
        <v>11</v>
      </c>
      <c r="BF23" s="235">
        <v>4</v>
      </c>
      <c r="BG23" s="235">
        <v>0</v>
      </c>
      <c r="BH23" s="235">
        <v>0</v>
      </c>
      <c r="BI23" s="235">
        <v>0</v>
      </c>
      <c r="BJ23" s="235">
        <v>1</v>
      </c>
      <c r="BK23" s="235">
        <v>18</v>
      </c>
      <c r="BL23" s="235">
        <v>0</v>
      </c>
      <c r="BM23" s="235">
        <v>1</v>
      </c>
      <c r="BN23" s="235">
        <v>4</v>
      </c>
      <c r="BO23" s="235">
        <v>1</v>
      </c>
      <c r="BP23" s="235">
        <v>0</v>
      </c>
      <c r="BQ23" s="235">
        <v>0</v>
      </c>
      <c r="BR23" s="235">
        <v>0</v>
      </c>
      <c r="BS23" s="235">
        <v>0</v>
      </c>
      <c r="BT23" s="235">
        <v>1</v>
      </c>
      <c r="BU23" s="235">
        <v>0</v>
      </c>
      <c r="BV23" s="235">
        <v>8</v>
      </c>
      <c r="BW23" s="235">
        <v>0</v>
      </c>
      <c r="BX23" s="235">
        <v>0</v>
      </c>
      <c r="BY23" s="235">
        <v>0</v>
      </c>
      <c r="BZ23" s="235">
        <v>0</v>
      </c>
      <c r="CA23" s="235">
        <v>0</v>
      </c>
      <c r="CB23" s="235">
        <v>0</v>
      </c>
      <c r="CC23" s="235">
        <v>1</v>
      </c>
      <c r="CD23" s="235">
        <v>0</v>
      </c>
      <c r="CE23" s="235">
        <v>0</v>
      </c>
      <c r="CF23" s="235">
        <v>10</v>
      </c>
      <c r="CG23" s="235">
        <v>4</v>
      </c>
      <c r="CH23" s="235">
        <v>0</v>
      </c>
      <c r="CI23" s="235">
        <v>0</v>
      </c>
      <c r="CJ23" s="235">
        <v>0</v>
      </c>
      <c r="CK23" s="235">
        <v>1</v>
      </c>
      <c r="CL23" s="235">
        <v>0</v>
      </c>
      <c r="CM23" s="235">
        <v>0</v>
      </c>
      <c r="CN23" s="235">
        <v>0</v>
      </c>
      <c r="CO23" s="235">
        <v>0</v>
      </c>
      <c r="CP23" s="235">
        <v>0</v>
      </c>
      <c r="CQ23" s="235">
        <v>0</v>
      </c>
      <c r="CR23" s="235">
        <v>0</v>
      </c>
      <c r="CS23" s="235">
        <v>4</v>
      </c>
      <c r="CT23" s="500">
        <v>6</v>
      </c>
      <c r="CU23" s="501">
        <v>9</v>
      </c>
      <c r="CV23" s="501">
        <v>0</v>
      </c>
      <c r="CW23" s="501">
        <v>0</v>
      </c>
      <c r="CX23" s="501">
        <v>2</v>
      </c>
      <c r="CY23" s="501">
        <v>0</v>
      </c>
      <c r="CZ23" s="501">
        <v>0</v>
      </c>
      <c r="DA23" s="501">
        <v>1</v>
      </c>
      <c r="DB23" s="501">
        <v>3</v>
      </c>
      <c r="DC23" s="501">
        <v>0</v>
      </c>
      <c r="DD23" s="501">
        <v>0</v>
      </c>
      <c r="DE23" s="501">
        <v>0</v>
      </c>
      <c r="DF23" s="501">
        <v>1</v>
      </c>
      <c r="DG23" s="501">
        <v>2</v>
      </c>
      <c r="DH23" s="501">
        <v>3</v>
      </c>
      <c r="DI23" s="501">
        <v>1</v>
      </c>
      <c r="DJ23" s="501">
        <v>2</v>
      </c>
      <c r="DK23" s="501">
        <v>0</v>
      </c>
      <c r="DL23" s="501">
        <v>0</v>
      </c>
      <c r="DM23" s="501">
        <v>0</v>
      </c>
      <c r="DN23" s="501">
        <v>4</v>
      </c>
      <c r="DO23" s="501">
        <v>0</v>
      </c>
      <c r="DP23" s="501">
        <v>0</v>
      </c>
      <c r="DQ23" s="502">
        <v>0</v>
      </c>
      <c r="DR23" s="500">
        <v>0</v>
      </c>
      <c r="DS23" s="501">
        <v>0</v>
      </c>
      <c r="DT23" s="501">
        <v>0</v>
      </c>
      <c r="DU23" s="501">
        <v>0</v>
      </c>
      <c r="DV23" s="501">
        <v>4</v>
      </c>
      <c r="DW23" s="501">
        <v>0</v>
      </c>
      <c r="DX23" s="501">
        <v>0</v>
      </c>
      <c r="DY23" s="501">
        <v>0</v>
      </c>
      <c r="DZ23" s="501">
        <v>1</v>
      </c>
      <c r="EA23" s="501">
        <v>0</v>
      </c>
      <c r="EB23" s="501">
        <v>0</v>
      </c>
      <c r="EC23" s="501">
        <v>0</v>
      </c>
      <c r="ED23" s="501">
        <v>3</v>
      </c>
      <c r="EE23" s="501">
        <v>1</v>
      </c>
      <c r="EF23" s="501">
        <v>0</v>
      </c>
      <c r="EG23" s="501">
        <v>3</v>
      </c>
      <c r="EH23" s="501">
        <v>0</v>
      </c>
      <c r="EI23" s="501">
        <v>0</v>
      </c>
      <c r="EJ23" s="501">
        <v>0</v>
      </c>
      <c r="EK23" s="501">
        <v>0</v>
      </c>
      <c r="EL23" s="501">
        <v>0</v>
      </c>
      <c r="EM23" s="501">
        <v>2</v>
      </c>
      <c r="EN23" s="501">
        <v>0</v>
      </c>
      <c r="EO23" s="502">
        <v>0</v>
      </c>
      <c r="EP23" s="500">
        <v>5</v>
      </c>
      <c r="EQ23" s="500">
        <v>3</v>
      </c>
      <c r="ER23" s="500">
        <v>0</v>
      </c>
      <c r="ES23" s="500">
        <v>0</v>
      </c>
      <c r="ET23" s="500">
        <v>0</v>
      </c>
      <c r="EU23" s="500">
        <v>0</v>
      </c>
      <c r="EV23" s="500">
        <v>1</v>
      </c>
      <c r="EW23" s="500">
        <v>4</v>
      </c>
      <c r="EX23" s="500">
        <v>0</v>
      </c>
      <c r="EY23" s="500">
        <v>0</v>
      </c>
      <c r="EZ23" s="500">
        <v>0</v>
      </c>
      <c r="FA23" s="500">
        <v>0</v>
      </c>
      <c r="FB23" s="500">
        <v>0</v>
      </c>
      <c r="FC23" s="500">
        <v>0</v>
      </c>
      <c r="FD23" s="500">
        <v>3</v>
      </c>
      <c r="FE23" s="500">
        <v>0</v>
      </c>
      <c r="FF23" s="500">
        <v>0</v>
      </c>
      <c r="FG23" s="500">
        <v>0</v>
      </c>
      <c r="FH23" s="500">
        <v>0</v>
      </c>
      <c r="FI23" s="500">
        <v>0</v>
      </c>
      <c r="FJ23" s="500">
        <v>0</v>
      </c>
      <c r="FK23" s="500">
        <v>0</v>
      </c>
      <c r="FL23" s="500">
        <v>0</v>
      </c>
      <c r="FM23" s="500">
        <v>0</v>
      </c>
      <c r="FN23" s="500">
        <v>1</v>
      </c>
      <c r="FO23" s="501">
        <v>0</v>
      </c>
      <c r="FP23" s="501">
        <v>0</v>
      </c>
      <c r="FQ23" s="501">
        <v>1</v>
      </c>
      <c r="FR23" s="501">
        <v>2</v>
      </c>
      <c r="FS23" s="501">
        <v>0</v>
      </c>
      <c r="FT23" s="501">
        <v>0</v>
      </c>
      <c r="FU23" s="501">
        <v>0</v>
      </c>
      <c r="FV23" s="501">
        <v>0</v>
      </c>
      <c r="FW23" s="501">
        <v>0</v>
      </c>
      <c r="FX23" s="501">
        <v>0</v>
      </c>
      <c r="FY23" s="501">
        <v>0</v>
      </c>
      <c r="FZ23" s="501">
        <v>0</v>
      </c>
      <c r="GA23" s="501">
        <v>0</v>
      </c>
      <c r="GB23" s="501">
        <v>0</v>
      </c>
      <c r="GC23" s="501">
        <v>0</v>
      </c>
      <c r="GD23" s="501">
        <v>0</v>
      </c>
      <c r="GE23" s="501">
        <v>0</v>
      </c>
      <c r="GF23" s="501">
        <v>0</v>
      </c>
      <c r="GG23" s="501">
        <v>0</v>
      </c>
      <c r="GH23" s="501">
        <v>0</v>
      </c>
      <c r="GI23" s="501">
        <v>0</v>
      </c>
      <c r="GJ23" s="501">
        <v>0</v>
      </c>
      <c r="GK23" s="501">
        <v>1</v>
      </c>
    </row>
    <row r="24" spans="1:193" s="503" customFormat="1">
      <c r="A24" s="504" t="s">
        <v>22</v>
      </c>
      <c r="B24" s="235">
        <v>3</v>
      </c>
      <c r="C24" s="469">
        <v>0</v>
      </c>
      <c r="D24" s="469">
        <v>0</v>
      </c>
      <c r="E24" s="469">
        <v>0</v>
      </c>
      <c r="F24" s="469">
        <v>0</v>
      </c>
      <c r="G24" s="469">
        <v>0</v>
      </c>
      <c r="H24" s="469">
        <v>0</v>
      </c>
      <c r="I24" s="469">
        <v>0</v>
      </c>
      <c r="J24" s="469">
        <v>0</v>
      </c>
      <c r="K24" s="469">
        <v>0</v>
      </c>
      <c r="L24" s="469">
        <v>0</v>
      </c>
      <c r="M24" s="469">
        <v>0</v>
      </c>
      <c r="N24" s="469">
        <v>0</v>
      </c>
      <c r="O24" s="469">
        <v>0</v>
      </c>
      <c r="P24" s="469">
        <v>0</v>
      </c>
      <c r="Q24" s="469">
        <v>0</v>
      </c>
      <c r="R24" s="469">
        <v>0</v>
      </c>
      <c r="S24" s="469">
        <v>0</v>
      </c>
      <c r="T24" s="469">
        <v>0</v>
      </c>
      <c r="U24" s="469">
        <v>0</v>
      </c>
      <c r="V24" s="469">
        <v>0</v>
      </c>
      <c r="W24" s="469">
        <v>0</v>
      </c>
      <c r="X24" s="469">
        <v>0</v>
      </c>
      <c r="Y24" s="236">
        <v>0</v>
      </c>
      <c r="Z24" s="235">
        <v>3</v>
      </c>
      <c r="AA24" s="469">
        <v>0</v>
      </c>
      <c r="AB24" s="469">
        <v>7</v>
      </c>
      <c r="AC24" s="469">
        <v>1</v>
      </c>
      <c r="AD24" s="469">
        <v>0</v>
      </c>
      <c r="AE24" s="469">
        <v>3</v>
      </c>
      <c r="AF24" s="469">
        <v>0</v>
      </c>
      <c r="AG24" s="469">
        <v>8</v>
      </c>
      <c r="AH24" s="469">
        <v>0</v>
      </c>
      <c r="AI24" s="469">
        <v>0</v>
      </c>
      <c r="AJ24" s="469">
        <v>3</v>
      </c>
      <c r="AK24" s="469">
        <v>0</v>
      </c>
      <c r="AL24" s="469">
        <v>0</v>
      </c>
      <c r="AM24" s="469">
        <v>0</v>
      </c>
      <c r="AN24" s="469">
        <v>12</v>
      </c>
      <c r="AO24" s="469">
        <v>0</v>
      </c>
      <c r="AP24" s="469">
        <v>0</v>
      </c>
      <c r="AQ24" s="469">
        <v>3</v>
      </c>
      <c r="AR24" s="469">
        <v>3</v>
      </c>
      <c r="AS24" s="469">
        <v>2</v>
      </c>
      <c r="AT24" s="469">
        <v>16</v>
      </c>
      <c r="AU24" s="469">
        <v>13</v>
      </c>
      <c r="AV24" s="469">
        <v>2</v>
      </c>
      <c r="AW24" s="237">
        <v>1</v>
      </c>
      <c r="AX24" s="235">
        <v>3</v>
      </c>
      <c r="AY24" s="235">
        <v>0</v>
      </c>
      <c r="AZ24" s="235">
        <v>1</v>
      </c>
      <c r="BA24" s="235">
        <v>0</v>
      </c>
      <c r="BB24" s="235">
        <v>0</v>
      </c>
      <c r="BC24" s="235">
        <v>2</v>
      </c>
      <c r="BD24" s="235">
        <v>11</v>
      </c>
      <c r="BE24" s="235">
        <v>1</v>
      </c>
      <c r="BF24" s="235">
        <v>5</v>
      </c>
      <c r="BG24" s="235">
        <v>0</v>
      </c>
      <c r="BH24" s="235">
        <v>3</v>
      </c>
      <c r="BI24" s="235">
        <v>7</v>
      </c>
      <c r="BJ24" s="235">
        <v>0</v>
      </c>
      <c r="BK24" s="235">
        <v>14</v>
      </c>
      <c r="BL24" s="235">
        <v>0</v>
      </c>
      <c r="BM24" s="235">
        <v>0</v>
      </c>
      <c r="BN24" s="235">
        <v>6</v>
      </c>
      <c r="BO24" s="235">
        <v>1</v>
      </c>
      <c r="BP24" s="235">
        <v>0</v>
      </c>
      <c r="BQ24" s="235">
        <v>0</v>
      </c>
      <c r="BR24" s="235">
        <v>0</v>
      </c>
      <c r="BS24" s="235">
        <v>1</v>
      </c>
      <c r="BT24" s="235">
        <v>1</v>
      </c>
      <c r="BU24" s="235">
        <v>3</v>
      </c>
      <c r="BV24" s="235">
        <v>3</v>
      </c>
      <c r="BW24" s="235">
        <v>0</v>
      </c>
      <c r="BX24" s="235">
        <v>0</v>
      </c>
      <c r="BY24" s="235">
        <v>0</v>
      </c>
      <c r="BZ24" s="235">
        <v>0</v>
      </c>
      <c r="CA24" s="235">
        <v>0</v>
      </c>
      <c r="CB24" s="235">
        <v>0</v>
      </c>
      <c r="CC24" s="235">
        <v>0</v>
      </c>
      <c r="CD24" s="235">
        <v>0</v>
      </c>
      <c r="CE24" s="235">
        <v>0</v>
      </c>
      <c r="CF24" s="235">
        <v>2</v>
      </c>
      <c r="CG24" s="235">
        <v>0</v>
      </c>
      <c r="CH24" s="235">
        <v>0</v>
      </c>
      <c r="CI24" s="235">
        <v>0</v>
      </c>
      <c r="CJ24" s="235">
        <v>1</v>
      </c>
      <c r="CK24" s="235">
        <v>0</v>
      </c>
      <c r="CL24" s="235">
        <v>0</v>
      </c>
      <c r="CM24" s="235">
        <v>0</v>
      </c>
      <c r="CN24" s="235">
        <v>0</v>
      </c>
      <c r="CO24" s="235">
        <v>1</v>
      </c>
      <c r="CP24" s="235">
        <v>0</v>
      </c>
      <c r="CQ24" s="235">
        <v>0</v>
      </c>
      <c r="CR24" s="235">
        <v>1</v>
      </c>
      <c r="CS24" s="235">
        <v>0</v>
      </c>
      <c r="CT24" s="500">
        <v>16</v>
      </c>
      <c r="CU24" s="501">
        <v>10</v>
      </c>
      <c r="CV24" s="501">
        <v>0</v>
      </c>
      <c r="CW24" s="501">
        <v>0</v>
      </c>
      <c r="CX24" s="501">
        <v>7</v>
      </c>
      <c r="CY24" s="501">
        <v>1</v>
      </c>
      <c r="CZ24" s="501">
        <v>0</v>
      </c>
      <c r="DA24" s="501">
        <v>2</v>
      </c>
      <c r="DB24" s="501">
        <v>0</v>
      </c>
      <c r="DC24" s="501">
        <v>6</v>
      </c>
      <c r="DD24" s="501">
        <v>0</v>
      </c>
      <c r="DE24" s="501">
        <v>0</v>
      </c>
      <c r="DF24" s="501">
        <v>0</v>
      </c>
      <c r="DG24" s="501">
        <v>3</v>
      </c>
      <c r="DH24" s="501">
        <v>6</v>
      </c>
      <c r="DI24" s="501">
        <v>0</v>
      </c>
      <c r="DJ24" s="501">
        <v>1</v>
      </c>
      <c r="DK24" s="501">
        <v>0</v>
      </c>
      <c r="DL24" s="501">
        <v>0</v>
      </c>
      <c r="DM24" s="501">
        <v>1</v>
      </c>
      <c r="DN24" s="501">
        <v>6</v>
      </c>
      <c r="DO24" s="501">
        <v>0</v>
      </c>
      <c r="DP24" s="501">
        <v>0</v>
      </c>
      <c r="DQ24" s="502">
        <v>0</v>
      </c>
      <c r="DR24" s="500">
        <v>0</v>
      </c>
      <c r="DS24" s="501">
        <v>1</v>
      </c>
      <c r="DT24" s="501">
        <v>0</v>
      </c>
      <c r="DU24" s="501">
        <v>0</v>
      </c>
      <c r="DV24" s="501">
        <v>2</v>
      </c>
      <c r="DW24" s="501">
        <v>0</v>
      </c>
      <c r="DX24" s="501">
        <v>0</v>
      </c>
      <c r="DY24" s="501">
        <v>0</v>
      </c>
      <c r="DZ24" s="501">
        <v>0</v>
      </c>
      <c r="EA24" s="501">
        <v>0</v>
      </c>
      <c r="EB24" s="501">
        <v>1</v>
      </c>
      <c r="EC24" s="501">
        <v>0</v>
      </c>
      <c r="ED24" s="501">
        <v>0</v>
      </c>
      <c r="EE24" s="501">
        <v>0</v>
      </c>
      <c r="EF24" s="501">
        <v>1</v>
      </c>
      <c r="EG24" s="501">
        <v>0</v>
      </c>
      <c r="EH24" s="501">
        <v>2</v>
      </c>
      <c r="EI24" s="501">
        <v>0</v>
      </c>
      <c r="EJ24" s="501">
        <v>0</v>
      </c>
      <c r="EK24" s="501">
        <v>0</v>
      </c>
      <c r="EL24" s="501">
        <v>3</v>
      </c>
      <c r="EM24" s="501">
        <v>0</v>
      </c>
      <c r="EN24" s="501">
        <v>1</v>
      </c>
      <c r="EO24" s="502">
        <v>0</v>
      </c>
      <c r="EP24" s="500">
        <v>3</v>
      </c>
      <c r="EQ24" s="500">
        <v>4</v>
      </c>
      <c r="ER24" s="500">
        <v>0</v>
      </c>
      <c r="ES24" s="500">
        <v>1</v>
      </c>
      <c r="ET24" s="500">
        <v>0</v>
      </c>
      <c r="EU24" s="500">
        <v>0</v>
      </c>
      <c r="EV24" s="500">
        <v>0</v>
      </c>
      <c r="EW24" s="500">
        <v>4</v>
      </c>
      <c r="EX24" s="500">
        <v>0</v>
      </c>
      <c r="EY24" s="500">
        <v>0</v>
      </c>
      <c r="EZ24" s="500">
        <v>0</v>
      </c>
      <c r="FA24" s="500">
        <v>0</v>
      </c>
      <c r="FB24" s="500">
        <v>3</v>
      </c>
      <c r="FC24" s="500">
        <v>0</v>
      </c>
      <c r="FD24" s="500">
        <v>0</v>
      </c>
      <c r="FE24" s="500">
        <v>0</v>
      </c>
      <c r="FF24" s="500">
        <v>0</v>
      </c>
      <c r="FG24" s="500">
        <v>0</v>
      </c>
      <c r="FH24" s="500">
        <v>0</v>
      </c>
      <c r="FI24" s="500">
        <v>0</v>
      </c>
      <c r="FJ24" s="500">
        <v>1</v>
      </c>
      <c r="FK24" s="500">
        <v>0</v>
      </c>
      <c r="FL24" s="500">
        <v>1</v>
      </c>
      <c r="FM24" s="500">
        <v>1</v>
      </c>
      <c r="FN24" s="500">
        <v>0</v>
      </c>
      <c r="FO24" s="500">
        <v>0</v>
      </c>
      <c r="FP24" s="500">
        <v>0</v>
      </c>
      <c r="FQ24" s="500">
        <v>0</v>
      </c>
      <c r="FR24" s="500">
        <v>0</v>
      </c>
      <c r="FS24" s="500">
        <v>0</v>
      </c>
      <c r="FT24" s="500">
        <v>0</v>
      </c>
      <c r="FU24" s="500">
        <v>0</v>
      </c>
      <c r="FV24" s="500">
        <v>0</v>
      </c>
      <c r="FW24" s="500">
        <v>0</v>
      </c>
      <c r="FX24" s="500">
        <v>0</v>
      </c>
      <c r="FY24" s="500">
        <v>0</v>
      </c>
      <c r="FZ24" s="500">
        <v>0</v>
      </c>
      <c r="GA24" s="500">
        <v>0</v>
      </c>
      <c r="GB24" s="500">
        <v>0</v>
      </c>
      <c r="GC24" s="500">
        <v>0</v>
      </c>
      <c r="GD24" s="500">
        <v>0</v>
      </c>
      <c r="GE24" s="500">
        <v>0</v>
      </c>
      <c r="GF24" s="500">
        <v>0</v>
      </c>
      <c r="GG24" s="500">
        <v>0</v>
      </c>
      <c r="GH24" s="500">
        <v>0</v>
      </c>
      <c r="GI24" s="500">
        <v>0</v>
      </c>
      <c r="GJ24" s="500">
        <v>0</v>
      </c>
      <c r="GK24" s="500">
        <v>0</v>
      </c>
    </row>
    <row r="25" spans="1:193" s="503" customFormat="1">
      <c r="A25" s="504" t="s">
        <v>23</v>
      </c>
      <c r="B25" s="235">
        <v>0</v>
      </c>
      <c r="C25" s="469">
        <v>0</v>
      </c>
      <c r="D25" s="469">
        <v>0</v>
      </c>
      <c r="E25" s="469">
        <v>0</v>
      </c>
      <c r="F25" s="469">
        <v>0</v>
      </c>
      <c r="G25" s="469">
        <v>0</v>
      </c>
      <c r="H25" s="469">
        <v>0</v>
      </c>
      <c r="I25" s="469">
        <v>0</v>
      </c>
      <c r="J25" s="469">
        <v>0</v>
      </c>
      <c r="K25" s="469">
        <v>0</v>
      </c>
      <c r="L25" s="469">
        <v>0</v>
      </c>
      <c r="M25" s="469">
        <v>0</v>
      </c>
      <c r="N25" s="469">
        <v>0</v>
      </c>
      <c r="O25" s="469">
        <v>0</v>
      </c>
      <c r="P25" s="469">
        <v>0</v>
      </c>
      <c r="Q25" s="469">
        <v>0</v>
      </c>
      <c r="R25" s="469">
        <v>0</v>
      </c>
      <c r="S25" s="469">
        <v>0</v>
      </c>
      <c r="T25" s="469">
        <v>0</v>
      </c>
      <c r="U25" s="469">
        <v>0</v>
      </c>
      <c r="V25" s="469">
        <v>0</v>
      </c>
      <c r="W25" s="469">
        <v>0</v>
      </c>
      <c r="X25" s="469">
        <v>0</v>
      </c>
      <c r="Y25" s="236">
        <v>0</v>
      </c>
      <c r="Z25" s="235">
        <v>4</v>
      </c>
      <c r="AA25" s="469">
        <v>0</v>
      </c>
      <c r="AB25" s="469">
        <v>3</v>
      </c>
      <c r="AC25" s="469">
        <v>0</v>
      </c>
      <c r="AD25" s="469">
        <v>0</v>
      </c>
      <c r="AE25" s="469">
        <v>0</v>
      </c>
      <c r="AF25" s="469">
        <v>0</v>
      </c>
      <c r="AG25" s="469">
        <v>7</v>
      </c>
      <c r="AH25" s="469">
        <v>0</v>
      </c>
      <c r="AI25" s="469">
        <v>1</v>
      </c>
      <c r="AJ25" s="469">
        <v>4</v>
      </c>
      <c r="AK25" s="469">
        <v>1</v>
      </c>
      <c r="AL25" s="469">
        <v>0</v>
      </c>
      <c r="AM25" s="469">
        <v>0</v>
      </c>
      <c r="AN25" s="469">
        <v>12</v>
      </c>
      <c r="AO25" s="469">
        <v>0</v>
      </c>
      <c r="AP25" s="469">
        <v>1</v>
      </c>
      <c r="AQ25" s="469">
        <v>0</v>
      </c>
      <c r="AR25" s="469">
        <v>0</v>
      </c>
      <c r="AS25" s="469">
        <v>3</v>
      </c>
      <c r="AT25" s="469">
        <v>5</v>
      </c>
      <c r="AU25" s="469">
        <v>3</v>
      </c>
      <c r="AV25" s="469">
        <v>0</v>
      </c>
      <c r="AW25" s="237">
        <v>0</v>
      </c>
      <c r="AX25" s="235">
        <v>1</v>
      </c>
      <c r="AY25" s="235">
        <v>0</v>
      </c>
      <c r="AZ25" s="235">
        <v>0</v>
      </c>
      <c r="BA25" s="235">
        <v>0</v>
      </c>
      <c r="BB25" s="235">
        <v>1</v>
      </c>
      <c r="BC25" s="235">
        <v>1</v>
      </c>
      <c r="BD25" s="235">
        <v>3</v>
      </c>
      <c r="BE25" s="235">
        <v>3</v>
      </c>
      <c r="BF25" s="235">
        <v>1</v>
      </c>
      <c r="BG25" s="235">
        <v>0</v>
      </c>
      <c r="BH25" s="235">
        <v>1</v>
      </c>
      <c r="BI25" s="235">
        <v>2</v>
      </c>
      <c r="BJ25" s="235">
        <v>2</v>
      </c>
      <c r="BK25" s="235">
        <v>5</v>
      </c>
      <c r="BL25" s="235">
        <v>8</v>
      </c>
      <c r="BM25" s="235">
        <v>0</v>
      </c>
      <c r="BN25" s="235">
        <v>2</v>
      </c>
      <c r="BO25" s="235">
        <v>0</v>
      </c>
      <c r="BP25" s="235">
        <v>0</v>
      </c>
      <c r="BQ25" s="235">
        <v>4</v>
      </c>
      <c r="BR25" s="235">
        <v>0</v>
      </c>
      <c r="BS25" s="235">
        <v>0</v>
      </c>
      <c r="BT25" s="235">
        <v>0</v>
      </c>
      <c r="BU25" s="235">
        <v>1</v>
      </c>
      <c r="BV25" s="235">
        <v>3</v>
      </c>
      <c r="BW25" s="235">
        <v>0</v>
      </c>
      <c r="BX25" s="235">
        <v>0</v>
      </c>
      <c r="BY25" s="235">
        <v>0</v>
      </c>
      <c r="BZ25" s="235">
        <v>0</v>
      </c>
      <c r="CA25" s="235">
        <v>0</v>
      </c>
      <c r="CB25" s="235">
        <v>0</v>
      </c>
      <c r="CC25" s="235">
        <v>1</v>
      </c>
      <c r="CD25" s="235">
        <v>0</v>
      </c>
      <c r="CE25" s="235">
        <v>0</v>
      </c>
      <c r="CF25" s="235">
        <v>3</v>
      </c>
      <c r="CG25" s="235">
        <v>0</v>
      </c>
      <c r="CH25" s="235">
        <v>0</v>
      </c>
      <c r="CI25" s="235">
        <v>0</v>
      </c>
      <c r="CJ25" s="235">
        <v>0</v>
      </c>
      <c r="CK25" s="235">
        <v>0</v>
      </c>
      <c r="CL25" s="235">
        <v>0</v>
      </c>
      <c r="CM25" s="235">
        <v>0</v>
      </c>
      <c r="CN25" s="235">
        <v>0</v>
      </c>
      <c r="CO25" s="235">
        <v>0</v>
      </c>
      <c r="CP25" s="235">
        <v>0</v>
      </c>
      <c r="CQ25" s="235">
        <v>0</v>
      </c>
      <c r="CR25" s="235">
        <v>0</v>
      </c>
      <c r="CS25" s="235">
        <v>1</v>
      </c>
      <c r="CT25" s="500">
        <v>17</v>
      </c>
      <c r="CU25" s="501">
        <v>21</v>
      </c>
      <c r="CV25" s="501">
        <v>0</v>
      </c>
      <c r="CW25" s="501">
        <v>0</v>
      </c>
      <c r="CX25" s="501">
        <v>11</v>
      </c>
      <c r="CY25" s="501">
        <v>0</v>
      </c>
      <c r="CZ25" s="501">
        <v>0</v>
      </c>
      <c r="DA25" s="501">
        <v>6</v>
      </c>
      <c r="DB25" s="501">
        <v>4</v>
      </c>
      <c r="DC25" s="501">
        <v>0</v>
      </c>
      <c r="DD25" s="501">
        <v>0</v>
      </c>
      <c r="DE25" s="501">
        <v>0</v>
      </c>
      <c r="DF25" s="501">
        <v>1</v>
      </c>
      <c r="DG25" s="501">
        <v>5</v>
      </c>
      <c r="DH25" s="501">
        <v>2</v>
      </c>
      <c r="DI25" s="501">
        <v>1</v>
      </c>
      <c r="DJ25" s="501">
        <v>5</v>
      </c>
      <c r="DK25" s="501">
        <v>0</v>
      </c>
      <c r="DL25" s="501">
        <v>0</v>
      </c>
      <c r="DM25" s="501">
        <v>0</v>
      </c>
      <c r="DN25" s="501">
        <v>0</v>
      </c>
      <c r="DO25" s="501">
        <v>3</v>
      </c>
      <c r="DP25" s="501">
        <v>0</v>
      </c>
      <c r="DQ25" s="502">
        <v>0</v>
      </c>
      <c r="DR25" s="500">
        <v>0</v>
      </c>
      <c r="DS25" s="501">
        <v>1</v>
      </c>
      <c r="DT25" s="501">
        <v>2</v>
      </c>
      <c r="DU25" s="501">
        <v>0</v>
      </c>
      <c r="DV25" s="501">
        <v>2</v>
      </c>
      <c r="DW25" s="501">
        <v>0</v>
      </c>
      <c r="DX25" s="501">
        <v>1</v>
      </c>
      <c r="DY25" s="501">
        <v>0</v>
      </c>
      <c r="DZ25" s="501">
        <v>0</v>
      </c>
      <c r="EA25" s="501">
        <v>0</v>
      </c>
      <c r="EB25" s="501">
        <v>0</v>
      </c>
      <c r="EC25" s="501">
        <v>0</v>
      </c>
      <c r="ED25" s="501">
        <v>6</v>
      </c>
      <c r="EE25" s="501">
        <v>0</v>
      </c>
      <c r="EF25" s="501">
        <v>0</v>
      </c>
      <c r="EG25" s="501">
        <v>0</v>
      </c>
      <c r="EH25" s="501">
        <v>0</v>
      </c>
      <c r="EI25" s="501">
        <v>0</v>
      </c>
      <c r="EJ25" s="501">
        <v>0</v>
      </c>
      <c r="EK25" s="501">
        <v>0</v>
      </c>
      <c r="EL25" s="501">
        <v>0</v>
      </c>
      <c r="EM25" s="501">
        <v>1</v>
      </c>
      <c r="EN25" s="501">
        <v>1</v>
      </c>
      <c r="EO25" s="502">
        <v>0</v>
      </c>
      <c r="EP25" s="500">
        <v>0</v>
      </c>
      <c r="EQ25" s="500">
        <v>1</v>
      </c>
      <c r="ER25" s="500">
        <v>3</v>
      </c>
      <c r="ES25" s="500">
        <v>3</v>
      </c>
      <c r="ET25" s="500">
        <v>0</v>
      </c>
      <c r="EU25" s="500">
        <v>0</v>
      </c>
      <c r="EV25" s="500">
        <v>0</v>
      </c>
      <c r="EW25" s="500">
        <v>0</v>
      </c>
      <c r="EX25" s="500">
        <v>2</v>
      </c>
      <c r="EY25" s="500">
        <v>0</v>
      </c>
      <c r="EZ25" s="500">
        <v>1</v>
      </c>
      <c r="FA25" s="500">
        <v>1</v>
      </c>
      <c r="FB25" s="500">
        <v>0</v>
      </c>
      <c r="FC25" s="500">
        <v>0</v>
      </c>
      <c r="FD25" s="500">
        <v>0</v>
      </c>
      <c r="FE25" s="500">
        <v>0</v>
      </c>
      <c r="FF25" s="500">
        <v>0</v>
      </c>
      <c r="FG25" s="500">
        <v>0</v>
      </c>
      <c r="FH25" s="500">
        <v>0</v>
      </c>
      <c r="FI25" s="500">
        <v>0</v>
      </c>
      <c r="FJ25" s="500">
        <v>2</v>
      </c>
      <c r="FK25" s="500">
        <v>0</v>
      </c>
      <c r="FL25" s="500">
        <v>0</v>
      </c>
      <c r="FM25" s="500">
        <v>1</v>
      </c>
      <c r="FN25" s="500">
        <v>0</v>
      </c>
      <c r="FO25" s="500">
        <v>1</v>
      </c>
      <c r="FP25" s="500">
        <v>0</v>
      </c>
      <c r="FQ25" s="500">
        <v>0</v>
      </c>
      <c r="FR25" s="500">
        <v>0</v>
      </c>
      <c r="FS25" s="500">
        <v>0</v>
      </c>
      <c r="FT25" s="500">
        <v>0</v>
      </c>
      <c r="FU25" s="500">
        <v>0</v>
      </c>
      <c r="FV25" s="500">
        <v>0</v>
      </c>
      <c r="FW25" s="500">
        <v>0</v>
      </c>
      <c r="FX25" s="500">
        <v>0</v>
      </c>
      <c r="FY25" s="500">
        <v>0</v>
      </c>
      <c r="FZ25" s="500">
        <v>0</v>
      </c>
      <c r="GA25" s="500">
        <v>0</v>
      </c>
      <c r="GB25" s="500">
        <v>0</v>
      </c>
      <c r="GC25" s="500">
        <v>0</v>
      </c>
      <c r="GD25" s="500">
        <v>0</v>
      </c>
      <c r="GE25" s="500">
        <v>0</v>
      </c>
      <c r="GF25" s="500">
        <v>0</v>
      </c>
      <c r="GG25" s="500">
        <v>0</v>
      </c>
      <c r="GH25" s="500">
        <v>0</v>
      </c>
      <c r="GI25" s="500">
        <v>0</v>
      </c>
      <c r="GJ25" s="500">
        <v>0</v>
      </c>
      <c r="GK25" s="500">
        <v>0</v>
      </c>
    </row>
    <row r="26" spans="1:193" s="503" customFormat="1">
      <c r="A26" s="504" t="s">
        <v>24</v>
      </c>
      <c r="B26" s="235">
        <v>0</v>
      </c>
      <c r="C26" s="469">
        <v>1</v>
      </c>
      <c r="D26" s="469">
        <v>0</v>
      </c>
      <c r="E26" s="469">
        <v>0</v>
      </c>
      <c r="F26" s="469">
        <v>0</v>
      </c>
      <c r="G26" s="469">
        <v>0</v>
      </c>
      <c r="H26" s="469">
        <v>0</v>
      </c>
      <c r="I26" s="469">
        <v>0</v>
      </c>
      <c r="J26" s="469">
        <v>0</v>
      </c>
      <c r="K26" s="469">
        <v>0</v>
      </c>
      <c r="L26" s="469">
        <v>0</v>
      </c>
      <c r="M26" s="469">
        <v>0</v>
      </c>
      <c r="N26" s="469">
        <v>0</v>
      </c>
      <c r="O26" s="469">
        <v>0</v>
      </c>
      <c r="P26" s="469">
        <v>0</v>
      </c>
      <c r="Q26" s="469">
        <v>1</v>
      </c>
      <c r="R26" s="469">
        <v>0</v>
      </c>
      <c r="S26" s="469">
        <v>0</v>
      </c>
      <c r="T26" s="469">
        <v>0</v>
      </c>
      <c r="U26" s="469">
        <v>0</v>
      </c>
      <c r="V26" s="469">
        <v>0</v>
      </c>
      <c r="W26" s="469">
        <v>0</v>
      </c>
      <c r="X26" s="469">
        <v>0</v>
      </c>
      <c r="Y26" s="236">
        <v>0</v>
      </c>
      <c r="Z26" s="235">
        <v>2</v>
      </c>
      <c r="AA26" s="469">
        <v>0</v>
      </c>
      <c r="AB26" s="469">
        <v>2</v>
      </c>
      <c r="AC26" s="469">
        <v>0</v>
      </c>
      <c r="AD26" s="469">
        <v>1</v>
      </c>
      <c r="AE26" s="469">
        <v>3</v>
      </c>
      <c r="AF26" s="469">
        <v>3</v>
      </c>
      <c r="AG26" s="469">
        <v>30</v>
      </c>
      <c r="AH26" s="469">
        <v>0</v>
      </c>
      <c r="AI26" s="469">
        <v>0</v>
      </c>
      <c r="AJ26" s="469">
        <v>2</v>
      </c>
      <c r="AK26" s="469">
        <v>0</v>
      </c>
      <c r="AL26" s="469">
        <v>0</v>
      </c>
      <c r="AM26" s="469">
        <v>0</v>
      </c>
      <c r="AN26" s="469">
        <v>30</v>
      </c>
      <c r="AO26" s="469">
        <v>2</v>
      </c>
      <c r="AP26" s="469">
        <v>0</v>
      </c>
      <c r="AQ26" s="469">
        <v>1</v>
      </c>
      <c r="AR26" s="469">
        <v>1</v>
      </c>
      <c r="AS26" s="469">
        <v>3</v>
      </c>
      <c r="AT26" s="469">
        <v>6</v>
      </c>
      <c r="AU26" s="469">
        <v>5</v>
      </c>
      <c r="AV26" s="469">
        <v>0</v>
      </c>
      <c r="AW26" s="237">
        <v>0</v>
      </c>
      <c r="AX26" s="235">
        <v>0</v>
      </c>
      <c r="AY26" s="235">
        <v>4</v>
      </c>
      <c r="AZ26" s="235">
        <v>0</v>
      </c>
      <c r="BA26" s="235">
        <v>0</v>
      </c>
      <c r="BB26" s="235">
        <v>1</v>
      </c>
      <c r="BC26" s="235">
        <v>3</v>
      </c>
      <c r="BD26" s="235">
        <v>0</v>
      </c>
      <c r="BE26" s="235">
        <v>0</v>
      </c>
      <c r="BF26" s="235">
        <v>0</v>
      </c>
      <c r="BG26" s="235">
        <v>0</v>
      </c>
      <c r="BH26" s="235">
        <v>2</v>
      </c>
      <c r="BI26" s="235">
        <v>0</v>
      </c>
      <c r="BJ26" s="235">
        <v>0</v>
      </c>
      <c r="BK26" s="235">
        <v>3</v>
      </c>
      <c r="BL26" s="235">
        <v>0</v>
      </c>
      <c r="BM26" s="235">
        <v>3</v>
      </c>
      <c r="BN26" s="235">
        <v>1</v>
      </c>
      <c r="BO26" s="235">
        <v>0</v>
      </c>
      <c r="BP26" s="235">
        <v>0</v>
      </c>
      <c r="BQ26" s="235">
        <v>0</v>
      </c>
      <c r="BR26" s="235">
        <v>2</v>
      </c>
      <c r="BS26" s="235">
        <v>0</v>
      </c>
      <c r="BT26" s="235">
        <v>0</v>
      </c>
      <c r="BU26" s="235">
        <v>0</v>
      </c>
      <c r="BV26" s="235">
        <v>7</v>
      </c>
      <c r="BW26" s="235">
        <v>0</v>
      </c>
      <c r="BX26" s="235">
        <v>0</v>
      </c>
      <c r="BY26" s="235">
        <v>0</v>
      </c>
      <c r="BZ26" s="235">
        <v>0</v>
      </c>
      <c r="CA26" s="235">
        <v>0</v>
      </c>
      <c r="CB26" s="235">
        <v>0</v>
      </c>
      <c r="CC26" s="235">
        <v>1</v>
      </c>
      <c r="CD26" s="235">
        <v>0</v>
      </c>
      <c r="CE26" s="235">
        <v>0</v>
      </c>
      <c r="CF26" s="235">
        <v>7</v>
      </c>
      <c r="CG26" s="235">
        <v>0</v>
      </c>
      <c r="CH26" s="235">
        <v>0</v>
      </c>
      <c r="CI26" s="235">
        <v>0</v>
      </c>
      <c r="CJ26" s="235">
        <v>0</v>
      </c>
      <c r="CK26" s="235">
        <v>0</v>
      </c>
      <c r="CL26" s="235">
        <v>0</v>
      </c>
      <c r="CM26" s="235">
        <v>0</v>
      </c>
      <c r="CN26" s="235">
        <v>0</v>
      </c>
      <c r="CO26" s="235">
        <v>0</v>
      </c>
      <c r="CP26" s="235">
        <v>0</v>
      </c>
      <c r="CQ26" s="235">
        <v>0</v>
      </c>
      <c r="CR26" s="235">
        <v>0</v>
      </c>
      <c r="CS26" s="235">
        <v>0</v>
      </c>
      <c r="CT26" s="500">
        <v>6</v>
      </c>
      <c r="CU26" s="501">
        <v>6</v>
      </c>
      <c r="CV26" s="501">
        <v>0</v>
      </c>
      <c r="CW26" s="501">
        <v>0</v>
      </c>
      <c r="CX26" s="501">
        <v>1</v>
      </c>
      <c r="CY26" s="501">
        <v>0</v>
      </c>
      <c r="CZ26" s="501">
        <v>0</v>
      </c>
      <c r="DA26" s="501">
        <v>1</v>
      </c>
      <c r="DB26" s="501">
        <v>3</v>
      </c>
      <c r="DC26" s="501">
        <v>0</v>
      </c>
      <c r="DD26" s="501">
        <v>1</v>
      </c>
      <c r="DE26" s="501">
        <v>0</v>
      </c>
      <c r="DF26" s="501">
        <v>1</v>
      </c>
      <c r="DG26" s="501">
        <v>5</v>
      </c>
      <c r="DH26" s="501">
        <v>1</v>
      </c>
      <c r="DI26" s="501">
        <v>1</v>
      </c>
      <c r="DJ26" s="501">
        <v>0</v>
      </c>
      <c r="DK26" s="501">
        <v>0</v>
      </c>
      <c r="DL26" s="501">
        <v>0</v>
      </c>
      <c r="DM26" s="501">
        <v>0</v>
      </c>
      <c r="DN26" s="501">
        <v>0</v>
      </c>
      <c r="DO26" s="501">
        <v>0</v>
      </c>
      <c r="DP26" s="501">
        <v>0</v>
      </c>
      <c r="DQ26" s="502">
        <v>0</v>
      </c>
      <c r="DR26" s="500">
        <v>0</v>
      </c>
      <c r="DS26" s="501">
        <v>1</v>
      </c>
      <c r="DT26" s="501">
        <v>1</v>
      </c>
      <c r="DU26" s="501">
        <v>0</v>
      </c>
      <c r="DV26" s="501">
        <v>0</v>
      </c>
      <c r="DW26" s="501">
        <v>1</v>
      </c>
      <c r="DX26" s="501">
        <v>0</v>
      </c>
      <c r="DY26" s="501">
        <v>0</v>
      </c>
      <c r="DZ26" s="501">
        <v>0</v>
      </c>
      <c r="EA26" s="501">
        <v>0</v>
      </c>
      <c r="EB26" s="501">
        <v>0</v>
      </c>
      <c r="EC26" s="501">
        <v>0</v>
      </c>
      <c r="ED26" s="501">
        <v>8</v>
      </c>
      <c r="EE26" s="501">
        <v>0</v>
      </c>
      <c r="EF26" s="501">
        <v>0</v>
      </c>
      <c r="EG26" s="501">
        <v>1</v>
      </c>
      <c r="EH26" s="501">
        <v>0</v>
      </c>
      <c r="EI26" s="501">
        <v>0</v>
      </c>
      <c r="EJ26" s="501">
        <v>0</v>
      </c>
      <c r="EK26" s="501">
        <v>1</v>
      </c>
      <c r="EL26" s="501">
        <v>0</v>
      </c>
      <c r="EM26" s="501">
        <v>0</v>
      </c>
      <c r="EN26" s="501">
        <v>2</v>
      </c>
      <c r="EO26" s="502">
        <v>1</v>
      </c>
      <c r="EP26" s="500">
        <v>3</v>
      </c>
      <c r="EQ26" s="500">
        <v>1</v>
      </c>
      <c r="ER26" s="500">
        <v>0</v>
      </c>
      <c r="ES26" s="500">
        <v>2</v>
      </c>
      <c r="ET26" s="500">
        <v>2</v>
      </c>
      <c r="EU26" s="500">
        <v>0</v>
      </c>
      <c r="EV26" s="500">
        <v>0</v>
      </c>
      <c r="EW26" s="500">
        <v>1</v>
      </c>
      <c r="EX26" s="500">
        <v>0</v>
      </c>
      <c r="EY26" s="500">
        <v>0</v>
      </c>
      <c r="EZ26" s="500">
        <v>0</v>
      </c>
      <c r="FA26" s="500">
        <v>0</v>
      </c>
      <c r="FB26" s="500">
        <v>0</v>
      </c>
      <c r="FC26" s="500">
        <v>0</v>
      </c>
      <c r="FD26" s="500">
        <v>0</v>
      </c>
      <c r="FE26" s="500">
        <v>0</v>
      </c>
      <c r="FF26" s="500">
        <v>0</v>
      </c>
      <c r="FG26" s="500">
        <v>0</v>
      </c>
      <c r="FH26" s="500">
        <v>0</v>
      </c>
      <c r="FI26" s="500">
        <v>0</v>
      </c>
      <c r="FJ26" s="500">
        <v>1</v>
      </c>
      <c r="FK26" s="500">
        <v>0</v>
      </c>
      <c r="FL26" s="500">
        <v>0</v>
      </c>
      <c r="FM26" s="500">
        <v>1</v>
      </c>
      <c r="FN26" s="500">
        <v>1</v>
      </c>
      <c r="FO26" s="500">
        <v>1</v>
      </c>
      <c r="FP26" s="500">
        <v>0</v>
      </c>
      <c r="FQ26" s="500">
        <v>0</v>
      </c>
      <c r="FR26" s="500">
        <v>0</v>
      </c>
      <c r="FS26" s="500">
        <v>0</v>
      </c>
      <c r="FT26" s="500">
        <v>0</v>
      </c>
      <c r="FU26" s="500">
        <v>1</v>
      </c>
      <c r="FV26" s="500">
        <v>0</v>
      </c>
      <c r="FW26" s="500">
        <v>0</v>
      </c>
      <c r="FX26" s="500">
        <v>0</v>
      </c>
      <c r="FY26" s="500">
        <v>1</v>
      </c>
      <c r="FZ26" s="500">
        <v>0</v>
      </c>
      <c r="GA26" s="500">
        <v>0</v>
      </c>
      <c r="GB26" s="500">
        <v>0</v>
      </c>
      <c r="GC26" s="500">
        <v>0</v>
      </c>
      <c r="GD26" s="500">
        <v>0</v>
      </c>
      <c r="GE26" s="500">
        <v>1</v>
      </c>
      <c r="GF26" s="500">
        <v>0</v>
      </c>
      <c r="GG26" s="500">
        <v>0</v>
      </c>
      <c r="GH26" s="500">
        <v>0</v>
      </c>
      <c r="GI26" s="500">
        <v>0</v>
      </c>
      <c r="GJ26" s="500">
        <v>0</v>
      </c>
      <c r="GK26" s="500">
        <v>0</v>
      </c>
    </row>
    <row r="27" spans="1:193" s="503" customFormat="1">
      <c r="A27" s="504" t="s">
        <v>25</v>
      </c>
      <c r="B27" s="235">
        <v>0</v>
      </c>
      <c r="C27" s="469">
        <v>0</v>
      </c>
      <c r="D27" s="469">
        <v>0</v>
      </c>
      <c r="E27" s="469">
        <v>0</v>
      </c>
      <c r="F27" s="469">
        <v>0</v>
      </c>
      <c r="G27" s="469">
        <v>0</v>
      </c>
      <c r="H27" s="469">
        <v>0</v>
      </c>
      <c r="I27" s="469">
        <v>0</v>
      </c>
      <c r="J27" s="469">
        <v>0</v>
      </c>
      <c r="K27" s="469">
        <v>0</v>
      </c>
      <c r="L27" s="469">
        <v>0</v>
      </c>
      <c r="M27" s="469">
        <v>0</v>
      </c>
      <c r="N27" s="469">
        <v>0</v>
      </c>
      <c r="O27" s="469">
        <v>0</v>
      </c>
      <c r="P27" s="469">
        <v>0</v>
      </c>
      <c r="Q27" s="469">
        <v>1</v>
      </c>
      <c r="R27" s="469">
        <v>0</v>
      </c>
      <c r="S27" s="469">
        <v>0</v>
      </c>
      <c r="T27" s="469">
        <v>0</v>
      </c>
      <c r="U27" s="469">
        <v>0</v>
      </c>
      <c r="V27" s="469">
        <v>0</v>
      </c>
      <c r="W27" s="469">
        <v>0</v>
      </c>
      <c r="X27" s="469">
        <v>0</v>
      </c>
      <c r="Y27" s="236">
        <v>0</v>
      </c>
      <c r="Z27" s="235">
        <v>3</v>
      </c>
      <c r="AA27" s="469">
        <v>1</v>
      </c>
      <c r="AB27" s="469">
        <v>1</v>
      </c>
      <c r="AC27" s="469">
        <v>1</v>
      </c>
      <c r="AD27" s="469">
        <v>2</v>
      </c>
      <c r="AE27" s="469">
        <v>5</v>
      </c>
      <c r="AF27" s="469">
        <v>0</v>
      </c>
      <c r="AG27" s="469">
        <v>1</v>
      </c>
      <c r="AH27" s="469">
        <v>0</v>
      </c>
      <c r="AI27" s="469">
        <v>0</v>
      </c>
      <c r="AJ27" s="469">
        <v>3</v>
      </c>
      <c r="AK27" s="469">
        <v>0</v>
      </c>
      <c r="AL27" s="469">
        <v>0</v>
      </c>
      <c r="AM27" s="469">
        <v>0</v>
      </c>
      <c r="AN27" s="469">
        <v>1</v>
      </c>
      <c r="AO27" s="469">
        <v>2</v>
      </c>
      <c r="AP27" s="469">
        <v>0</v>
      </c>
      <c r="AQ27" s="469">
        <v>0</v>
      </c>
      <c r="AR27" s="469">
        <v>0</v>
      </c>
      <c r="AS27" s="469">
        <v>2</v>
      </c>
      <c r="AT27" s="469">
        <v>6</v>
      </c>
      <c r="AU27" s="469">
        <v>1</v>
      </c>
      <c r="AV27" s="469">
        <v>0</v>
      </c>
      <c r="AW27" s="237">
        <v>0</v>
      </c>
      <c r="AX27" s="235">
        <v>0</v>
      </c>
      <c r="AY27" s="235">
        <v>0</v>
      </c>
      <c r="AZ27" s="235">
        <v>1</v>
      </c>
      <c r="BA27" s="235">
        <v>0</v>
      </c>
      <c r="BB27" s="235">
        <v>1</v>
      </c>
      <c r="BC27" s="235">
        <v>0</v>
      </c>
      <c r="BD27" s="235">
        <v>1</v>
      </c>
      <c r="BE27" s="235">
        <v>0</v>
      </c>
      <c r="BF27" s="235">
        <v>1</v>
      </c>
      <c r="BG27" s="235">
        <v>0</v>
      </c>
      <c r="BH27" s="235">
        <v>0</v>
      </c>
      <c r="BI27" s="235">
        <v>0</v>
      </c>
      <c r="BJ27" s="235">
        <v>0</v>
      </c>
      <c r="BK27" s="235">
        <v>4</v>
      </c>
      <c r="BL27" s="235">
        <v>0</v>
      </c>
      <c r="BM27" s="235">
        <v>0</v>
      </c>
      <c r="BN27" s="235">
        <v>0</v>
      </c>
      <c r="BO27" s="235">
        <v>1</v>
      </c>
      <c r="BP27" s="235">
        <v>0</v>
      </c>
      <c r="BQ27" s="235">
        <v>2</v>
      </c>
      <c r="BR27" s="235">
        <v>3</v>
      </c>
      <c r="BS27" s="235">
        <v>3</v>
      </c>
      <c r="BT27" s="235">
        <v>1</v>
      </c>
      <c r="BU27" s="235">
        <v>2</v>
      </c>
      <c r="BV27" s="235">
        <v>7</v>
      </c>
      <c r="BW27" s="235">
        <v>0</v>
      </c>
      <c r="BX27" s="235">
        <v>0</v>
      </c>
      <c r="BY27" s="235">
        <v>0</v>
      </c>
      <c r="BZ27" s="235">
        <v>0</v>
      </c>
      <c r="CA27" s="235">
        <v>0</v>
      </c>
      <c r="CB27" s="235">
        <v>0</v>
      </c>
      <c r="CC27" s="235">
        <v>0</v>
      </c>
      <c r="CD27" s="235">
        <v>0</v>
      </c>
      <c r="CE27" s="235">
        <v>0</v>
      </c>
      <c r="CF27" s="235">
        <v>9</v>
      </c>
      <c r="CG27" s="235">
        <v>2</v>
      </c>
      <c r="CH27" s="235">
        <v>0</v>
      </c>
      <c r="CI27" s="235">
        <v>0</v>
      </c>
      <c r="CJ27" s="235">
        <v>2</v>
      </c>
      <c r="CK27" s="235">
        <v>0</v>
      </c>
      <c r="CL27" s="235">
        <v>0</v>
      </c>
      <c r="CM27" s="235">
        <v>0</v>
      </c>
      <c r="CN27" s="235">
        <v>0</v>
      </c>
      <c r="CO27" s="235">
        <v>3</v>
      </c>
      <c r="CP27" s="235">
        <v>2</v>
      </c>
      <c r="CQ27" s="235">
        <v>0</v>
      </c>
      <c r="CR27" s="235">
        <v>0</v>
      </c>
      <c r="CS27" s="235">
        <v>0</v>
      </c>
      <c r="CT27" s="500">
        <v>14</v>
      </c>
      <c r="CU27" s="501">
        <v>8</v>
      </c>
      <c r="CV27" s="501">
        <v>0</v>
      </c>
      <c r="CW27" s="501">
        <v>0</v>
      </c>
      <c r="CX27" s="501">
        <v>9</v>
      </c>
      <c r="CY27" s="501">
        <v>0</v>
      </c>
      <c r="CZ27" s="501">
        <v>0</v>
      </c>
      <c r="DA27" s="501">
        <v>3</v>
      </c>
      <c r="DB27" s="501">
        <v>0</v>
      </c>
      <c r="DC27" s="501">
        <v>0</v>
      </c>
      <c r="DD27" s="501">
        <v>0</v>
      </c>
      <c r="DE27" s="501">
        <v>0</v>
      </c>
      <c r="DF27" s="501">
        <v>1</v>
      </c>
      <c r="DG27" s="501">
        <v>5</v>
      </c>
      <c r="DH27" s="501">
        <v>3</v>
      </c>
      <c r="DI27" s="501">
        <v>1</v>
      </c>
      <c r="DJ27" s="501">
        <v>2</v>
      </c>
      <c r="DK27" s="501">
        <v>0</v>
      </c>
      <c r="DL27" s="501">
        <v>0</v>
      </c>
      <c r="DM27" s="501">
        <v>0</v>
      </c>
      <c r="DN27" s="501">
        <v>1</v>
      </c>
      <c r="DO27" s="501">
        <v>2</v>
      </c>
      <c r="DP27" s="501">
        <v>0</v>
      </c>
      <c r="DQ27" s="502">
        <v>0</v>
      </c>
      <c r="DR27" s="500">
        <v>0</v>
      </c>
      <c r="DS27" s="501">
        <v>0</v>
      </c>
      <c r="DT27" s="501">
        <v>0</v>
      </c>
      <c r="DU27" s="501">
        <v>0</v>
      </c>
      <c r="DV27" s="501">
        <v>2</v>
      </c>
      <c r="DW27" s="501">
        <v>1</v>
      </c>
      <c r="DX27" s="501">
        <v>2</v>
      </c>
      <c r="DY27" s="501">
        <v>0</v>
      </c>
      <c r="DZ27" s="501">
        <v>0</v>
      </c>
      <c r="EA27" s="501">
        <v>0</v>
      </c>
      <c r="EB27" s="501">
        <v>0</v>
      </c>
      <c r="EC27" s="501">
        <v>0</v>
      </c>
      <c r="ED27" s="501">
        <v>0</v>
      </c>
      <c r="EE27" s="501">
        <v>0</v>
      </c>
      <c r="EF27" s="501">
        <v>0</v>
      </c>
      <c r="EG27" s="501">
        <v>0</v>
      </c>
      <c r="EH27" s="501">
        <v>0</v>
      </c>
      <c r="EI27" s="501">
        <v>0</v>
      </c>
      <c r="EJ27" s="501">
        <v>1</v>
      </c>
      <c r="EK27" s="501">
        <v>0</v>
      </c>
      <c r="EL27" s="501">
        <v>4</v>
      </c>
      <c r="EM27" s="501">
        <v>0</v>
      </c>
      <c r="EN27" s="501">
        <v>0</v>
      </c>
      <c r="EO27" s="502">
        <v>0</v>
      </c>
      <c r="EP27" s="500">
        <v>0</v>
      </c>
      <c r="EQ27" s="500">
        <v>0</v>
      </c>
      <c r="ER27" s="500">
        <v>0</v>
      </c>
      <c r="ES27" s="500">
        <v>0</v>
      </c>
      <c r="ET27" s="500">
        <v>1</v>
      </c>
      <c r="EU27" s="500">
        <v>1</v>
      </c>
      <c r="EV27" s="500">
        <v>0</v>
      </c>
      <c r="EW27" s="500">
        <v>0</v>
      </c>
      <c r="EX27" s="500">
        <v>0</v>
      </c>
      <c r="EY27" s="500">
        <v>0</v>
      </c>
      <c r="EZ27" s="500">
        <v>0</v>
      </c>
      <c r="FA27" s="500">
        <v>0</v>
      </c>
      <c r="FB27" s="500">
        <v>0</v>
      </c>
      <c r="FC27" s="500">
        <v>0</v>
      </c>
      <c r="FD27" s="500">
        <v>0</v>
      </c>
      <c r="FE27" s="500">
        <v>0</v>
      </c>
      <c r="FF27" s="500">
        <v>0</v>
      </c>
      <c r="FG27" s="500">
        <v>0</v>
      </c>
      <c r="FH27" s="500">
        <v>0</v>
      </c>
      <c r="FI27" s="500">
        <v>0</v>
      </c>
      <c r="FJ27" s="500">
        <v>0</v>
      </c>
      <c r="FK27" s="500">
        <v>0</v>
      </c>
      <c r="FL27" s="500">
        <v>0</v>
      </c>
      <c r="FM27" s="500">
        <v>0</v>
      </c>
      <c r="FN27" s="500">
        <v>0</v>
      </c>
      <c r="FO27" s="500">
        <v>0</v>
      </c>
      <c r="FP27" s="500">
        <v>0</v>
      </c>
      <c r="FQ27" s="500">
        <v>0</v>
      </c>
      <c r="FR27" s="500">
        <v>0</v>
      </c>
      <c r="FS27" s="500">
        <v>0</v>
      </c>
      <c r="FT27" s="500">
        <v>2</v>
      </c>
      <c r="FU27" s="500">
        <v>2</v>
      </c>
      <c r="FV27" s="500">
        <v>0</v>
      </c>
      <c r="FW27" s="500">
        <v>0</v>
      </c>
      <c r="FX27" s="500">
        <v>0</v>
      </c>
      <c r="FY27" s="500">
        <v>0</v>
      </c>
      <c r="FZ27" s="500">
        <v>0</v>
      </c>
      <c r="GA27" s="500">
        <v>0</v>
      </c>
      <c r="GB27" s="500">
        <v>0</v>
      </c>
      <c r="GC27" s="500">
        <v>0</v>
      </c>
      <c r="GD27" s="500">
        <v>0</v>
      </c>
      <c r="GE27" s="500">
        <v>0</v>
      </c>
      <c r="GF27" s="500">
        <v>0</v>
      </c>
      <c r="GG27" s="500">
        <v>0</v>
      </c>
      <c r="GH27" s="500">
        <v>0</v>
      </c>
      <c r="GI27" s="500">
        <v>0</v>
      </c>
      <c r="GJ27" s="500">
        <v>0</v>
      </c>
      <c r="GK27" s="500">
        <v>0</v>
      </c>
    </row>
    <row r="28" spans="1:193" s="503" customFormat="1">
      <c r="A28" s="504" t="s">
        <v>27</v>
      </c>
      <c r="B28" s="235">
        <v>2</v>
      </c>
      <c r="C28" s="469">
        <v>1</v>
      </c>
      <c r="D28" s="469">
        <v>0</v>
      </c>
      <c r="E28" s="469">
        <v>0</v>
      </c>
      <c r="F28" s="469">
        <v>0</v>
      </c>
      <c r="G28" s="469">
        <v>0</v>
      </c>
      <c r="H28" s="469">
        <v>0</v>
      </c>
      <c r="I28" s="469">
        <v>0</v>
      </c>
      <c r="J28" s="469">
        <v>0</v>
      </c>
      <c r="K28" s="469">
        <v>0</v>
      </c>
      <c r="L28" s="469">
        <v>0</v>
      </c>
      <c r="M28" s="469">
        <v>0</v>
      </c>
      <c r="N28" s="469">
        <v>0</v>
      </c>
      <c r="O28" s="469">
        <v>0</v>
      </c>
      <c r="P28" s="469">
        <v>0</v>
      </c>
      <c r="Q28" s="469">
        <v>0</v>
      </c>
      <c r="R28" s="469">
        <v>0</v>
      </c>
      <c r="S28" s="469">
        <v>0</v>
      </c>
      <c r="T28" s="469">
        <v>0</v>
      </c>
      <c r="U28" s="469">
        <v>0</v>
      </c>
      <c r="V28" s="469">
        <v>0</v>
      </c>
      <c r="W28" s="469">
        <v>0</v>
      </c>
      <c r="X28" s="469">
        <v>0</v>
      </c>
      <c r="Y28" s="236">
        <v>0</v>
      </c>
      <c r="Z28" s="235">
        <v>5</v>
      </c>
      <c r="AA28" s="469">
        <v>0</v>
      </c>
      <c r="AB28" s="469">
        <v>0</v>
      </c>
      <c r="AC28" s="469">
        <v>0</v>
      </c>
      <c r="AD28" s="469">
        <v>0</v>
      </c>
      <c r="AE28" s="469">
        <v>0</v>
      </c>
      <c r="AF28" s="469">
        <v>0</v>
      </c>
      <c r="AG28" s="469">
        <v>6</v>
      </c>
      <c r="AH28" s="469">
        <v>0</v>
      </c>
      <c r="AI28" s="469">
        <v>0</v>
      </c>
      <c r="AJ28" s="469">
        <v>3</v>
      </c>
      <c r="AK28" s="469">
        <v>1</v>
      </c>
      <c r="AL28" s="469">
        <v>0</v>
      </c>
      <c r="AM28" s="469">
        <v>0</v>
      </c>
      <c r="AN28" s="469">
        <v>11</v>
      </c>
      <c r="AO28" s="469">
        <v>0</v>
      </c>
      <c r="AP28" s="469">
        <v>0</v>
      </c>
      <c r="AQ28" s="469">
        <v>6</v>
      </c>
      <c r="AR28" s="469">
        <v>0</v>
      </c>
      <c r="AS28" s="469">
        <v>3</v>
      </c>
      <c r="AT28" s="469">
        <v>7</v>
      </c>
      <c r="AU28" s="469">
        <v>6</v>
      </c>
      <c r="AV28" s="469">
        <v>4</v>
      </c>
      <c r="AW28" s="237">
        <v>0</v>
      </c>
      <c r="AX28" s="235">
        <v>5</v>
      </c>
      <c r="AY28" s="235">
        <v>0</v>
      </c>
      <c r="AZ28" s="235">
        <v>2</v>
      </c>
      <c r="BA28" s="235">
        <v>0</v>
      </c>
      <c r="BB28" s="235">
        <v>1</v>
      </c>
      <c r="BC28" s="235">
        <v>0</v>
      </c>
      <c r="BD28" s="235">
        <v>1</v>
      </c>
      <c r="BE28" s="235">
        <v>9</v>
      </c>
      <c r="BF28" s="235">
        <v>0</v>
      </c>
      <c r="BG28" s="235">
        <v>0</v>
      </c>
      <c r="BH28" s="235">
        <v>2</v>
      </c>
      <c r="BI28" s="235">
        <v>2</v>
      </c>
      <c r="BJ28" s="235">
        <v>0</v>
      </c>
      <c r="BK28" s="235">
        <v>10</v>
      </c>
      <c r="BL28" s="235">
        <v>0</v>
      </c>
      <c r="BM28" s="235">
        <v>0</v>
      </c>
      <c r="BN28" s="235">
        <v>2</v>
      </c>
      <c r="BO28" s="235">
        <v>2</v>
      </c>
      <c r="BP28" s="235">
        <v>0</v>
      </c>
      <c r="BQ28" s="235">
        <v>0</v>
      </c>
      <c r="BR28" s="235">
        <v>8</v>
      </c>
      <c r="BS28" s="235">
        <v>1</v>
      </c>
      <c r="BT28" s="235">
        <v>2</v>
      </c>
      <c r="BU28" s="235">
        <v>0</v>
      </c>
      <c r="BV28" s="235">
        <v>2</v>
      </c>
      <c r="BW28" s="235">
        <v>0</v>
      </c>
      <c r="BX28" s="235">
        <v>0</v>
      </c>
      <c r="BY28" s="235">
        <v>0</v>
      </c>
      <c r="BZ28" s="235">
        <v>0</v>
      </c>
      <c r="CA28" s="235">
        <v>0</v>
      </c>
      <c r="CB28" s="235">
        <v>0</v>
      </c>
      <c r="CC28" s="235">
        <v>0</v>
      </c>
      <c r="CD28" s="235">
        <v>0</v>
      </c>
      <c r="CE28" s="235">
        <v>0</v>
      </c>
      <c r="CF28" s="235">
        <v>3</v>
      </c>
      <c r="CG28" s="235">
        <v>0</v>
      </c>
      <c r="CH28" s="235">
        <v>0</v>
      </c>
      <c r="CI28" s="235">
        <v>0</v>
      </c>
      <c r="CJ28" s="235">
        <v>0</v>
      </c>
      <c r="CK28" s="235">
        <v>0</v>
      </c>
      <c r="CL28" s="235">
        <v>0</v>
      </c>
      <c r="CM28" s="235">
        <v>0</v>
      </c>
      <c r="CN28" s="235">
        <v>0</v>
      </c>
      <c r="CO28" s="235">
        <v>0</v>
      </c>
      <c r="CP28" s="235">
        <v>0</v>
      </c>
      <c r="CQ28" s="235">
        <v>0</v>
      </c>
      <c r="CR28" s="235">
        <v>0</v>
      </c>
      <c r="CS28" s="235">
        <v>0</v>
      </c>
      <c r="CT28" s="500">
        <v>2</v>
      </c>
      <c r="CU28" s="501">
        <v>3</v>
      </c>
      <c r="CV28" s="501">
        <v>0</v>
      </c>
      <c r="CW28" s="501">
        <v>1</v>
      </c>
      <c r="CX28" s="501">
        <v>5</v>
      </c>
      <c r="CY28" s="501">
        <v>0</v>
      </c>
      <c r="CZ28" s="501">
        <v>0</v>
      </c>
      <c r="DA28" s="501">
        <v>0</v>
      </c>
      <c r="DB28" s="501">
        <v>1</v>
      </c>
      <c r="DC28" s="501">
        <v>2</v>
      </c>
      <c r="DD28" s="501">
        <v>0</v>
      </c>
      <c r="DE28" s="501">
        <v>1</v>
      </c>
      <c r="DF28" s="501">
        <v>1</v>
      </c>
      <c r="DG28" s="501">
        <v>1</v>
      </c>
      <c r="DH28" s="501">
        <v>33</v>
      </c>
      <c r="DI28" s="501">
        <v>2</v>
      </c>
      <c r="DJ28" s="501">
        <v>0</v>
      </c>
      <c r="DK28" s="501">
        <v>0</v>
      </c>
      <c r="DL28" s="501">
        <v>10</v>
      </c>
      <c r="DM28" s="501">
        <v>0</v>
      </c>
      <c r="DN28" s="501">
        <v>15</v>
      </c>
      <c r="DO28" s="501">
        <v>0</v>
      </c>
      <c r="DP28" s="501">
        <v>0</v>
      </c>
      <c r="DQ28" s="502">
        <v>1</v>
      </c>
      <c r="DR28" s="500">
        <v>0</v>
      </c>
      <c r="DS28" s="501">
        <v>16</v>
      </c>
      <c r="DT28" s="501">
        <v>3</v>
      </c>
      <c r="DU28" s="501">
        <v>0</v>
      </c>
      <c r="DV28" s="501">
        <v>3</v>
      </c>
      <c r="DW28" s="501">
        <v>0</v>
      </c>
      <c r="DX28" s="501">
        <v>2</v>
      </c>
      <c r="DY28" s="501">
        <v>0</v>
      </c>
      <c r="DZ28" s="501">
        <v>0</v>
      </c>
      <c r="EA28" s="501">
        <v>0</v>
      </c>
      <c r="EB28" s="501">
        <v>1</v>
      </c>
      <c r="EC28" s="501">
        <v>2</v>
      </c>
      <c r="ED28" s="501">
        <v>0</v>
      </c>
      <c r="EE28" s="501">
        <v>0</v>
      </c>
      <c r="EF28" s="501">
        <v>0</v>
      </c>
      <c r="EG28" s="501">
        <v>12</v>
      </c>
      <c r="EH28" s="501">
        <v>0</v>
      </c>
      <c r="EI28" s="501">
        <v>0</v>
      </c>
      <c r="EJ28" s="501">
        <v>4</v>
      </c>
      <c r="EK28" s="501">
        <v>0</v>
      </c>
      <c r="EL28" s="501">
        <v>2</v>
      </c>
      <c r="EM28" s="501">
        <v>3</v>
      </c>
      <c r="EN28" s="501">
        <v>12</v>
      </c>
      <c r="EO28" s="502">
        <v>8</v>
      </c>
      <c r="EP28" s="500">
        <v>0</v>
      </c>
      <c r="EQ28" s="500">
        <v>0</v>
      </c>
      <c r="ER28" s="500">
        <v>0</v>
      </c>
      <c r="ES28" s="500">
        <v>0</v>
      </c>
      <c r="ET28" s="500">
        <v>0</v>
      </c>
      <c r="EU28" s="500">
        <v>0</v>
      </c>
      <c r="EV28" s="500">
        <v>0</v>
      </c>
      <c r="EW28" s="500">
        <v>0</v>
      </c>
      <c r="EX28" s="500">
        <v>0</v>
      </c>
      <c r="EY28" s="500">
        <v>1</v>
      </c>
      <c r="EZ28" s="500">
        <v>0</v>
      </c>
      <c r="FA28" s="500">
        <v>0</v>
      </c>
      <c r="FB28" s="500">
        <v>0</v>
      </c>
      <c r="FC28" s="500">
        <v>0</v>
      </c>
      <c r="FD28" s="500">
        <v>0</v>
      </c>
      <c r="FE28" s="500">
        <v>0</v>
      </c>
      <c r="FF28" s="500">
        <v>2</v>
      </c>
      <c r="FG28" s="500">
        <v>0</v>
      </c>
      <c r="FH28" s="500">
        <v>3</v>
      </c>
      <c r="FI28" s="500">
        <v>0</v>
      </c>
      <c r="FJ28" s="500">
        <v>1</v>
      </c>
      <c r="FK28" s="500">
        <v>0</v>
      </c>
      <c r="FL28" s="500">
        <v>0</v>
      </c>
      <c r="FM28" s="500">
        <v>0</v>
      </c>
      <c r="FN28" s="500">
        <v>0</v>
      </c>
      <c r="FO28" s="500">
        <v>0</v>
      </c>
      <c r="FP28" s="500">
        <v>0</v>
      </c>
      <c r="FQ28" s="500">
        <v>0</v>
      </c>
      <c r="FR28" s="500">
        <v>0</v>
      </c>
      <c r="FS28" s="500">
        <v>0</v>
      </c>
      <c r="FT28" s="500">
        <v>0</v>
      </c>
      <c r="FU28" s="500">
        <v>0</v>
      </c>
      <c r="FV28" s="500">
        <v>0</v>
      </c>
      <c r="FW28" s="500">
        <v>0</v>
      </c>
      <c r="FX28" s="500">
        <v>0</v>
      </c>
      <c r="FY28" s="500">
        <v>0</v>
      </c>
      <c r="FZ28" s="500">
        <v>0</v>
      </c>
      <c r="GA28" s="500">
        <v>0</v>
      </c>
      <c r="GB28" s="500">
        <v>0</v>
      </c>
      <c r="GC28" s="500">
        <v>0</v>
      </c>
      <c r="GD28" s="500">
        <v>0</v>
      </c>
      <c r="GE28" s="500">
        <v>0</v>
      </c>
      <c r="GF28" s="500">
        <v>0</v>
      </c>
      <c r="GG28" s="500">
        <v>0</v>
      </c>
      <c r="GH28" s="500">
        <v>0</v>
      </c>
      <c r="GI28" s="500">
        <v>0</v>
      </c>
      <c r="GJ28" s="500">
        <v>0</v>
      </c>
      <c r="GK28" s="500">
        <v>0</v>
      </c>
    </row>
    <row r="29" spans="1:193" s="503" customFormat="1">
      <c r="A29" s="504" t="s">
        <v>28</v>
      </c>
      <c r="B29" s="235">
        <v>3</v>
      </c>
      <c r="C29" s="469">
        <v>0</v>
      </c>
      <c r="D29" s="469">
        <v>0</v>
      </c>
      <c r="E29" s="469">
        <v>7</v>
      </c>
      <c r="F29" s="469">
        <v>0</v>
      </c>
      <c r="G29" s="469">
        <v>0</v>
      </c>
      <c r="H29" s="469">
        <v>0</v>
      </c>
      <c r="I29" s="469">
        <v>0</v>
      </c>
      <c r="J29" s="469">
        <v>3</v>
      </c>
      <c r="K29" s="469">
        <v>0</v>
      </c>
      <c r="L29" s="469">
        <v>0</v>
      </c>
      <c r="M29" s="469">
        <v>0</v>
      </c>
      <c r="N29" s="469">
        <v>0</v>
      </c>
      <c r="O29" s="469">
        <v>0</v>
      </c>
      <c r="P29" s="469">
        <v>0</v>
      </c>
      <c r="Q29" s="469">
        <v>0</v>
      </c>
      <c r="R29" s="469">
        <v>0</v>
      </c>
      <c r="S29" s="469">
        <v>0</v>
      </c>
      <c r="T29" s="469">
        <v>0</v>
      </c>
      <c r="U29" s="469">
        <v>0</v>
      </c>
      <c r="V29" s="469">
        <v>0</v>
      </c>
      <c r="W29" s="469">
        <v>0</v>
      </c>
      <c r="X29" s="469">
        <v>0</v>
      </c>
      <c r="Y29" s="236">
        <v>0</v>
      </c>
      <c r="Z29" s="235">
        <v>2</v>
      </c>
      <c r="AA29" s="469">
        <v>0</v>
      </c>
      <c r="AB29" s="469">
        <v>4</v>
      </c>
      <c r="AC29" s="469">
        <v>0</v>
      </c>
      <c r="AD29" s="469">
        <v>0</v>
      </c>
      <c r="AE29" s="469">
        <v>2</v>
      </c>
      <c r="AF29" s="469">
        <v>1</v>
      </c>
      <c r="AG29" s="469">
        <v>7</v>
      </c>
      <c r="AH29" s="469">
        <v>0</v>
      </c>
      <c r="AI29" s="469">
        <v>0</v>
      </c>
      <c r="AJ29" s="469">
        <v>0</v>
      </c>
      <c r="AK29" s="469">
        <v>3</v>
      </c>
      <c r="AL29" s="469">
        <v>0</v>
      </c>
      <c r="AM29" s="469">
        <v>0</v>
      </c>
      <c r="AN29" s="469">
        <v>9</v>
      </c>
      <c r="AO29" s="469">
        <v>0</v>
      </c>
      <c r="AP29" s="469">
        <v>1</v>
      </c>
      <c r="AQ29" s="469">
        <v>0</v>
      </c>
      <c r="AR29" s="469">
        <v>0</v>
      </c>
      <c r="AS29" s="469">
        <v>1</v>
      </c>
      <c r="AT29" s="469">
        <v>6</v>
      </c>
      <c r="AU29" s="469">
        <v>1</v>
      </c>
      <c r="AV29" s="469">
        <v>0</v>
      </c>
      <c r="AW29" s="237">
        <v>4</v>
      </c>
      <c r="AX29" s="235">
        <v>34</v>
      </c>
      <c r="AY29" s="235">
        <v>0</v>
      </c>
      <c r="AZ29" s="235">
        <v>1</v>
      </c>
      <c r="BA29" s="235">
        <v>0</v>
      </c>
      <c r="BB29" s="235">
        <v>2</v>
      </c>
      <c r="BC29" s="235">
        <v>2</v>
      </c>
      <c r="BD29" s="235">
        <v>6</v>
      </c>
      <c r="BE29" s="235">
        <v>3</v>
      </c>
      <c r="BF29" s="235">
        <v>0</v>
      </c>
      <c r="BG29" s="235">
        <v>0</v>
      </c>
      <c r="BH29" s="235">
        <v>0</v>
      </c>
      <c r="BI29" s="235">
        <v>0</v>
      </c>
      <c r="BJ29" s="235">
        <v>0</v>
      </c>
      <c r="BK29" s="235">
        <v>12</v>
      </c>
      <c r="BL29" s="235">
        <v>0</v>
      </c>
      <c r="BM29" s="235">
        <v>2</v>
      </c>
      <c r="BN29" s="235">
        <v>0</v>
      </c>
      <c r="BO29" s="235">
        <v>0</v>
      </c>
      <c r="BP29" s="235">
        <v>0</v>
      </c>
      <c r="BQ29" s="235">
        <v>0</v>
      </c>
      <c r="BR29" s="235">
        <v>0</v>
      </c>
      <c r="BS29" s="235">
        <v>3</v>
      </c>
      <c r="BT29" s="235">
        <v>0</v>
      </c>
      <c r="BU29" s="235">
        <v>0</v>
      </c>
      <c r="BV29" s="235">
        <v>0</v>
      </c>
      <c r="BW29" s="235">
        <v>0</v>
      </c>
      <c r="BX29" s="235">
        <v>0</v>
      </c>
      <c r="BY29" s="235">
        <v>0</v>
      </c>
      <c r="BZ29" s="235">
        <v>0</v>
      </c>
      <c r="CA29" s="235">
        <v>0</v>
      </c>
      <c r="CB29" s="235">
        <v>0</v>
      </c>
      <c r="CC29" s="235">
        <v>1</v>
      </c>
      <c r="CD29" s="235">
        <v>0</v>
      </c>
      <c r="CE29" s="235">
        <v>0</v>
      </c>
      <c r="CF29" s="235">
        <v>0</v>
      </c>
      <c r="CG29" s="235">
        <v>0</v>
      </c>
      <c r="CH29" s="235">
        <v>0</v>
      </c>
      <c r="CI29" s="235">
        <v>0</v>
      </c>
      <c r="CJ29" s="235">
        <v>0</v>
      </c>
      <c r="CK29" s="235">
        <v>0</v>
      </c>
      <c r="CL29" s="235">
        <v>0</v>
      </c>
      <c r="CM29" s="235">
        <v>0</v>
      </c>
      <c r="CN29" s="235">
        <v>0</v>
      </c>
      <c r="CO29" s="235">
        <v>0</v>
      </c>
      <c r="CP29" s="235">
        <v>0</v>
      </c>
      <c r="CQ29" s="235">
        <v>0</v>
      </c>
      <c r="CR29" s="235">
        <v>0</v>
      </c>
      <c r="CS29" s="235">
        <v>0</v>
      </c>
      <c r="CT29" s="500">
        <v>3</v>
      </c>
      <c r="CU29" s="501">
        <v>16</v>
      </c>
      <c r="CV29" s="501">
        <v>0</v>
      </c>
      <c r="CW29" s="501">
        <v>0</v>
      </c>
      <c r="CX29" s="501">
        <v>0</v>
      </c>
      <c r="CY29" s="501">
        <v>0</v>
      </c>
      <c r="CZ29" s="501">
        <v>3</v>
      </c>
      <c r="DA29" s="501">
        <v>14</v>
      </c>
      <c r="DB29" s="501">
        <v>0</v>
      </c>
      <c r="DC29" s="501">
        <v>0</v>
      </c>
      <c r="DD29" s="501">
        <v>0</v>
      </c>
      <c r="DE29" s="501">
        <v>1</v>
      </c>
      <c r="DF29" s="501">
        <v>0</v>
      </c>
      <c r="DG29" s="501">
        <v>2</v>
      </c>
      <c r="DH29" s="501">
        <v>15</v>
      </c>
      <c r="DI29" s="501">
        <v>0</v>
      </c>
      <c r="DJ29" s="501">
        <v>0</v>
      </c>
      <c r="DK29" s="501">
        <v>0</v>
      </c>
      <c r="DL29" s="501">
        <v>5</v>
      </c>
      <c r="DM29" s="501">
        <v>0</v>
      </c>
      <c r="DN29" s="501">
        <v>4</v>
      </c>
      <c r="DO29" s="501">
        <v>1</v>
      </c>
      <c r="DP29" s="501">
        <v>0</v>
      </c>
      <c r="DQ29" s="502">
        <v>0</v>
      </c>
      <c r="DR29" s="500">
        <v>0</v>
      </c>
      <c r="DS29" s="501">
        <v>2</v>
      </c>
      <c r="DT29" s="501">
        <v>4</v>
      </c>
      <c r="DU29" s="501">
        <v>0</v>
      </c>
      <c r="DV29" s="501">
        <v>3</v>
      </c>
      <c r="DW29" s="501">
        <v>1</v>
      </c>
      <c r="DX29" s="501">
        <v>3</v>
      </c>
      <c r="DY29" s="501">
        <v>0</v>
      </c>
      <c r="DZ29" s="501">
        <v>0</v>
      </c>
      <c r="EA29" s="501">
        <v>0</v>
      </c>
      <c r="EB29" s="501">
        <v>0</v>
      </c>
      <c r="EC29" s="501">
        <v>1</v>
      </c>
      <c r="ED29" s="501">
        <v>0</v>
      </c>
      <c r="EE29" s="501">
        <v>0</v>
      </c>
      <c r="EF29" s="501">
        <v>0</v>
      </c>
      <c r="EG29" s="501">
        <v>1</v>
      </c>
      <c r="EH29" s="501">
        <v>0</v>
      </c>
      <c r="EI29" s="501">
        <v>1</v>
      </c>
      <c r="EJ29" s="501">
        <v>8</v>
      </c>
      <c r="EK29" s="501">
        <v>0</v>
      </c>
      <c r="EL29" s="501">
        <v>4</v>
      </c>
      <c r="EM29" s="501">
        <v>10</v>
      </c>
      <c r="EN29" s="501">
        <v>13</v>
      </c>
      <c r="EO29" s="502">
        <v>4</v>
      </c>
      <c r="EP29" s="500">
        <v>2</v>
      </c>
      <c r="EQ29" s="500">
        <v>4</v>
      </c>
      <c r="ER29" s="500">
        <v>2</v>
      </c>
      <c r="ES29" s="500">
        <v>3</v>
      </c>
      <c r="ET29" s="500">
        <v>0</v>
      </c>
      <c r="EU29" s="500">
        <v>0</v>
      </c>
      <c r="EV29" s="500">
        <v>1</v>
      </c>
      <c r="EW29" s="500">
        <v>0</v>
      </c>
      <c r="EX29" s="500">
        <v>0</v>
      </c>
      <c r="EY29" s="500">
        <v>0</v>
      </c>
      <c r="EZ29" s="500">
        <v>0</v>
      </c>
      <c r="FA29" s="500">
        <v>0</v>
      </c>
      <c r="FB29" s="500">
        <v>0</v>
      </c>
      <c r="FC29" s="500">
        <v>0</v>
      </c>
      <c r="FD29" s="500">
        <v>0</v>
      </c>
      <c r="FE29" s="500">
        <v>0</v>
      </c>
      <c r="FF29" s="500">
        <v>0</v>
      </c>
      <c r="FG29" s="500">
        <v>0</v>
      </c>
      <c r="FH29" s="500">
        <v>0</v>
      </c>
      <c r="FI29" s="500">
        <v>0</v>
      </c>
      <c r="FJ29" s="500">
        <v>0</v>
      </c>
      <c r="FK29" s="500">
        <v>0</v>
      </c>
      <c r="FL29" s="500">
        <v>0</v>
      </c>
      <c r="FM29" s="500">
        <v>0</v>
      </c>
      <c r="FN29" s="500">
        <v>0</v>
      </c>
      <c r="FO29" s="500">
        <v>0</v>
      </c>
      <c r="FP29" s="500">
        <v>0</v>
      </c>
      <c r="FQ29" s="500">
        <v>0</v>
      </c>
      <c r="FR29" s="500">
        <v>0</v>
      </c>
      <c r="FS29" s="500">
        <v>0</v>
      </c>
      <c r="FT29" s="500">
        <v>0</v>
      </c>
      <c r="FU29" s="500">
        <v>0</v>
      </c>
      <c r="FV29" s="500">
        <v>0</v>
      </c>
      <c r="FW29" s="500">
        <v>0</v>
      </c>
      <c r="FX29" s="500">
        <v>0</v>
      </c>
      <c r="FY29" s="500">
        <v>0</v>
      </c>
      <c r="FZ29" s="500">
        <v>0</v>
      </c>
      <c r="GA29" s="500">
        <v>0</v>
      </c>
      <c r="GB29" s="500">
        <v>0</v>
      </c>
      <c r="GC29" s="500">
        <v>0</v>
      </c>
      <c r="GD29" s="500">
        <v>0</v>
      </c>
      <c r="GE29" s="500">
        <v>0</v>
      </c>
      <c r="GF29" s="500">
        <v>0</v>
      </c>
      <c r="GG29" s="500">
        <v>0</v>
      </c>
      <c r="GH29" s="500">
        <v>0</v>
      </c>
      <c r="GI29" s="500">
        <v>0</v>
      </c>
      <c r="GJ29" s="500">
        <v>0</v>
      </c>
      <c r="GK29" s="500">
        <v>0</v>
      </c>
    </row>
    <row r="30" spans="1:193" s="503" customFormat="1">
      <c r="A30" s="504" t="s">
        <v>29</v>
      </c>
      <c r="B30" s="235">
        <v>1</v>
      </c>
      <c r="C30" s="469">
        <v>0</v>
      </c>
      <c r="D30" s="469">
        <v>2</v>
      </c>
      <c r="E30" s="469">
        <v>0</v>
      </c>
      <c r="F30" s="469">
        <v>0</v>
      </c>
      <c r="G30" s="469">
        <v>0</v>
      </c>
      <c r="H30" s="469">
        <v>0</v>
      </c>
      <c r="I30" s="469">
        <v>0</v>
      </c>
      <c r="J30" s="469">
        <v>0</v>
      </c>
      <c r="K30" s="469">
        <v>0</v>
      </c>
      <c r="L30" s="469">
        <v>0</v>
      </c>
      <c r="M30" s="469">
        <v>0</v>
      </c>
      <c r="N30" s="469">
        <v>0</v>
      </c>
      <c r="O30" s="469">
        <v>0</v>
      </c>
      <c r="P30" s="469">
        <v>0</v>
      </c>
      <c r="Q30" s="469">
        <v>0</v>
      </c>
      <c r="R30" s="469">
        <v>0</v>
      </c>
      <c r="S30" s="469">
        <v>1</v>
      </c>
      <c r="T30" s="469">
        <v>0</v>
      </c>
      <c r="U30" s="469">
        <v>0</v>
      </c>
      <c r="V30" s="469">
        <v>2</v>
      </c>
      <c r="W30" s="469">
        <v>0</v>
      </c>
      <c r="X30" s="469">
        <v>0</v>
      </c>
      <c r="Y30" s="236">
        <v>0</v>
      </c>
      <c r="Z30" s="235">
        <v>10</v>
      </c>
      <c r="AA30" s="469">
        <v>0</v>
      </c>
      <c r="AB30" s="469">
        <v>7</v>
      </c>
      <c r="AC30" s="469">
        <v>0</v>
      </c>
      <c r="AD30" s="469">
        <v>0</v>
      </c>
      <c r="AE30" s="469">
        <v>1</v>
      </c>
      <c r="AF30" s="469">
        <v>0</v>
      </c>
      <c r="AG30" s="469">
        <v>1</v>
      </c>
      <c r="AH30" s="469">
        <v>0</v>
      </c>
      <c r="AI30" s="469">
        <v>0</v>
      </c>
      <c r="AJ30" s="469">
        <v>3</v>
      </c>
      <c r="AK30" s="469">
        <v>0</v>
      </c>
      <c r="AL30" s="469">
        <v>0</v>
      </c>
      <c r="AM30" s="469">
        <v>0</v>
      </c>
      <c r="AN30" s="469">
        <v>8</v>
      </c>
      <c r="AO30" s="469">
        <v>1</v>
      </c>
      <c r="AP30" s="469">
        <v>0</v>
      </c>
      <c r="AQ30" s="469">
        <v>0</v>
      </c>
      <c r="AR30" s="469">
        <v>0</v>
      </c>
      <c r="AS30" s="469">
        <v>4</v>
      </c>
      <c r="AT30" s="469">
        <v>3</v>
      </c>
      <c r="AU30" s="469">
        <v>1</v>
      </c>
      <c r="AV30" s="469">
        <v>0</v>
      </c>
      <c r="AW30" s="237">
        <v>0</v>
      </c>
      <c r="AX30" s="235">
        <v>1</v>
      </c>
      <c r="AY30" s="235">
        <v>2</v>
      </c>
      <c r="AZ30" s="235">
        <v>0</v>
      </c>
      <c r="BA30" s="235">
        <v>0</v>
      </c>
      <c r="BB30" s="235">
        <v>0</v>
      </c>
      <c r="BC30" s="235">
        <v>10</v>
      </c>
      <c r="BD30" s="235">
        <v>1</v>
      </c>
      <c r="BE30" s="235">
        <v>5</v>
      </c>
      <c r="BF30" s="235">
        <v>0</v>
      </c>
      <c r="BG30" s="235">
        <v>1</v>
      </c>
      <c r="BH30" s="235">
        <v>0</v>
      </c>
      <c r="BI30" s="235">
        <v>0</v>
      </c>
      <c r="BJ30" s="235">
        <v>1</v>
      </c>
      <c r="BK30" s="235">
        <v>16</v>
      </c>
      <c r="BL30" s="235">
        <v>0</v>
      </c>
      <c r="BM30" s="235">
        <v>17</v>
      </c>
      <c r="BN30" s="235">
        <v>0</v>
      </c>
      <c r="BO30" s="235">
        <v>2</v>
      </c>
      <c r="BP30" s="235">
        <v>0</v>
      </c>
      <c r="BQ30" s="235">
        <v>3</v>
      </c>
      <c r="BR30" s="235">
        <v>0</v>
      </c>
      <c r="BS30" s="235">
        <v>0</v>
      </c>
      <c r="BT30" s="235">
        <v>2</v>
      </c>
      <c r="BU30" s="235">
        <v>0</v>
      </c>
      <c r="BV30" s="235">
        <v>7</v>
      </c>
      <c r="BW30" s="235">
        <v>0</v>
      </c>
      <c r="BX30" s="235">
        <v>0</v>
      </c>
      <c r="BY30" s="235">
        <v>0</v>
      </c>
      <c r="BZ30" s="235">
        <v>0</v>
      </c>
      <c r="CA30" s="235">
        <v>0</v>
      </c>
      <c r="CB30" s="235">
        <v>0</v>
      </c>
      <c r="CC30" s="235">
        <v>3</v>
      </c>
      <c r="CD30" s="235">
        <v>0</v>
      </c>
      <c r="CE30" s="235">
        <v>0</v>
      </c>
      <c r="CF30" s="235">
        <v>2</v>
      </c>
      <c r="CG30" s="235">
        <v>2</v>
      </c>
      <c r="CH30" s="235">
        <v>0</v>
      </c>
      <c r="CI30" s="235">
        <v>0</v>
      </c>
      <c r="CJ30" s="235">
        <v>0</v>
      </c>
      <c r="CK30" s="235">
        <v>0</v>
      </c>
      <c r="CL30" s="235">
        <v>0</v>
      </c>
      <c r="CM30" s="235">
        <v>0</v>
      </c>
      <c r="CN30" s="235">
        <v>0</v>
      </c>
      <c r="CO30" s="235">
        <v>3</v>
      </c>
      <c r="CP30" s="235">
        <v>2</v>
      </c>
      <c r="CQ30" s="235">
        <v>0</v>
      </c>
      <c r="CR30" s="235">
        <v>6</v>
      </c>
      <c r="CS30" s="235">
        <v>1</v>
      </c>
      <c r="CT30" s="500">
        <v>4</v>
      </c>
      <c r="CU30" s="501">
        <v>34</v>
      </c>
      <c r="CV30" s="501">
        <v>0</v>
      </c>
      <c r="CW30" s="501">
        <v>0</v>
      </c>
      <c r="CX30" s="501">
        <v>2</v>
      </c>
      <c r="CY30" s="501">
        <v>1</v>
      </c>
      <c r="CZ30" s="501">
        <v>0</v>
      </c>
      <c r="DA30" s="501">
        <v>26</v>
      </c>
      <c r="DB30" s="501">
        <v>1</v>
      </c>
      <c r="DC30" s="501">
        <v>3</v>
      </c>
      <c r="DD30" s="501">
        <v>0</v>
      </c>
      <c r="DE30" s="501">
        <v>1</v>
      </c>
      <c r="DF30" s="501">
        <v>2</v>
      </c>
      <c r="DG30" s="501">
        <v>3</v>
      </c>
      <c r="DH30" s="501">
        <v>12</v>
      </c>
      <c r="DI30" s="501">
        <v>1</v>
      </c>
      <c r="DJ30" s="501">
        <v>2</v>
      </c>
      <c r="DK30" s="501">
        <v>0</v>
      </c>
      <c r="DL30" s="501">
        <v>0</v>
      </c>
      <c r="DM30" s="501">
        <v>0</v>
      </c>
      <c r="DN30" s="501">
        <v>7</v>
      </c>
      <c r="DO30" s="501">
        <v>0</v>
      </c>
      <c r="DP30" s="501">
        <v>0</v>
      </c>
      <c r="DQ30" s="502">
        <v>0</v>
      </c>
      <c r="DR30" s="500">
        <v>0</v>
      </c>
      <c r="DS30" s="501">
        <v>2</v>
      </c>
      <c r="DT30" s="501">
        <v>0</v>
      </c>
      <c r="DU30" s="501">
        <v>0</v>
      </c>
      <c r="DV30" s="501">
        <v>4</v>
      </c>
      <c r="DW30" s="501">
        <v>0</v>
      </c>
      <c r="DX30" s="501">
        <v>2</v>
      </c>
      <c r="DY30" s="501">
        <v>0</v>
      </c>
      <c r="DZ30" s="501">
        <v>0</v>
      </c>
      <c r="EA30" s="501">
        <v>0</v>
      </c>
      <c r="EB30" s="501">
        <v>0</v>
      </c>
      <c r="EC30" s="501">
        <v>0</v>
      </c>
      <c r="ED30" s="501">
        <v>0</v>
      </c>
      <c r="EE30" s="501">
        <v>0</v>
      </c>
      <c r="EF30" s="501">
        <v>0</v>
      </c>
      <c r="EG30" s="501">
        <v>5</v>
      </c>
      <c r="EH30" s="501">
        <v>0</v>
      </c>
      <c r="EI30" s="501">
        <v>0</v>
      </c>
      <c r="EJ30" s="501">
        <v>0</v>
      </c>
      <c r="EK30" s="501">
        <v>0</v>
      </c>
      <c r="EL30" s="501">
        <v>1</v>
      </c>
      <c r="EM30" s="501">
        <v>4</v>
      </c>
      <c r="EN30" s="501">
        <v>2</v>
      </c>
      <c r="EO30" s="502">
        <v>1</v>
      </c>
      <c r="EP30" s="500">
        <v>0</v>
      </c>
      <c r="EQ30" s="500">
        <v>4</v>
      </c>
      <c r="ER30" s="500">
        <v>0</v>
      </c>
      <c r="ES30" s="500">
        <v>0</v>
      </c>
      <c r="ET30" s="500">
        <v>0</v>
      </c>
      <c r="EU30" s="500">
        <v>0</v>
      </c>
      <c r="EV30" s="500">
        <v>4</v>
      </c>
      <c r="EW30" s="500">
        <v>0</v>
      </c>
      <c r="EX30" s="500">
        <v>0</v>
      </c>
      <c r="EY30" s="500">
        <v>0</v>
      </c>
      <c r="EZ30" s="500">
        <v>0</v>
      </c>
      <c r="FA30" s="500">
        <v>2</v>
      </c>
      <c r="FB30" s="500">
        <v>3</v>
      </c>
      <c r="FC30" s="500">
        <v>0</v>
      </c>
      <c r="FD30" s="500">
        <v>0</v>
      </c>
      <c r="FE30" s="500">
        <v>0</v>
      </c>
      <c r="FF30" s="500">
        <v>0</v>
      </c>
      <c r="FG30" s="500">
        <v>0</v>
      </c>
      <c r="FH30" s="500">
        <v>0</v>
      </c>
      <c r="FI30" s="500">
        <v>0</v>
      </c>
      <c r="FJ30" s="500">
        <v>0</v>
      </c>
      <c r="FK30" s="500">
        <v>0</v>
      </c>
      <c r="FL30" s="500">
        <v>0</v>
      </c>
      <c r="FM30" s="500">
        <v>0</v>
      </c>
      <c r="FN30" s="500">
        <v>0</v>
      </c>
      <c r="FO30" s="500">
        <v>0</v>
      </c>
      <c r="FP30" s="500">
        <v>0</v>
      </c>
      <c r="FQ30" s="500">
        <v>0</v>
      </c>
      <c r="FR30" s="500">
        <v>0</v>
      </c>
      <c r="FS30" s="500">
        <v>0</v>
      </c>
      <c r="FT30" s="500">
        <v>0</v>
      </c>
      <c r="FU30" s="500">
        <v>0</v>
      </c>
      <c r="FV30" s="500">
        <v>0</v>
      </c>
      <c r="FW30" s="500">
        <v>0</v>
      </c>
      <c r="FX30" s="500">
        <v>0</v>
      </c>
      <c r="FY30" s="500">
        <v>0</v>
      </c>
      <c r="FZ30" s="500">
        <v>0</v>
      </c>
      <c r="GA30" s="500">
        <v>0</v>
      </c>
      <c r="GB30" s="500">
        <v>0</v>
      </c>
      <c r="GC30" s="500">
        <v>0</v>
      </c>
      <c r="GD30" s="500">
        <v>0</v>
      </c>
      <c r="GE30" s="500">
        <v>0</v>
      </c>
      <c r="GF30" s="500">
        <v>0</v>
      </c>
      <c r="GG30" s="500">
        <v>0</v>
      </c>
      <c r="GH30" s="500">
        <v>0</v>
      </c>
      <c r="GI30" s="500">
        <v>0</v>
      </c>
      <c r="GJ30" s="500">
        <v>0</v>
      </c>
      <c r="GK30" s="500">
        <v>0</v>
      </c>
    </row>
    <row r="31" spans="1:193" s="503" customFormat="1">
      <c r="A31" s="504" t="s">
        <v>31</v>
      </c>
      <c r="B31" s="235">
        <v>0</v>
      </c>
      <c r="C31" s="469">
        <v>0</v>
      </c>
      <c r="D31" s="469">
        <v>0</v>
      </c>
      <c r="E31" s="469">
        <v>0</v>
      </c>
      <c r="F31" s="469">
        <v>0</v>
      </c>
      <c r="G31" s="469">
        <v>0</v>
      </c>
      <c r="H31" s="469">
        <v>0</v>
      </c>
      <c r="I31" s="469">
        <v>0</v>
      </c>
      <c r="J31" s="469">
        <v>0</v>
      </c>
      <c r="K31" s="469">
        <v>0</v>
      </c>
      <c r="L31" s="469">
        <v>2</v>
      </c>
      <c r="M31" s="469">
        <v>0</v>
      </c>
      <c r="N31" s="469">
        <v>0</v>
      </c>
      <c r="O31" s="469">
        <v>0</v>
      </c>
      <c r="P31" s="469">
        <v>0</v>
      </c>
      <c r="Q31" s="469">
        <v>0</v>
      </c>
      <c r="R31" s="469">
        <v>0</v>
      </c>
      <c r="S31" s="469">
        <v>0</v>
      </c>
      <c r="T31" s="469">
        <v>0</v>
      </c>
      <c r="U31" s="469">
        <v>0</v>
      </c>
      <c r="V31" s="469">
        <v>0</v>
      </c>
      <c r="W31" s="469">
        <v>0</v>
      </c>
      <c r="X31" s="469">
        <v>0</v>
      </c>
      <c r="Y31" s="236">
        <v>0</v>
      </c>
      <c r="Z31" s="235">
        <v>2</v>
      </c>
      <c r="AA31" s="469">
        <v>0</v>
      </c>
      <c r="AB31" s="469">
        <v>0</v>
      </c>
      <c r="AC31" s="469">
        <v>2</v>
      </c>
      <c r="AD31" s="469">
        <v>1</v>
      </c>
      <c r="AE31" s="469">
        <v>0</v>
      </c>
      <c r="AF31" s="469">
        <v>0</v>
      </c>
      <c r="AG31" s="469">
        <v>20</v>
      </c>
      <c r="AH31" s="469">
        <v>0</v>
      </c>
      <c r="AI31" s="469">
        <v>0</v>
      </c>
      <c r="AJ31" s="469">
        <v>4</v>
      </c>
      <c r="AK31" s="469">
        <v>0</v>
      </c>
      <c r="AL31" s="469">
        <v>0</v>
      </c>
      <c r="AM31" s="469">
        <v>0</v>
      </c>
      <c r="AN31" s="469">
        <v>15</v>
      </c>
      <c r="AO31" s="469">
        <v>0</v>
      </c>
      <c r="AP31" s="469">
        <v>0</v>
      </c>
      <c r="AQ31" s="469">
        <v>1</v>
      </c>
      <c r="AR31" s="469">
        <v>0</v>
      </c>
      <c r="AS31" s="469">
        <v>6</v>
      </c>
      <c r="AT31" s="469">
        <v>7</v>
      </c>
      <c r="AU31" s="469">
        <v>5</v>
      </c>
      <c r="AV31" s="469">
        <v>0</v>
      </c>
      <c r="AW31" s="237">
        <v>0</v>
      </c>
      <c r="AX31" s="235">
        <v>0</v>
      </c>
      <c r="AY31" s="469">
        <v>2</v>
      </c>
      <c r="AZ31" s="469">
        <v>0</v>
      </c>
      <c r="BA31" s="469">
        <v>0</v>
      </c>
      <c r="BB31" s="469">
        <v>0</v>
      </c>
      <c r="BC31" s="469">
        <v>0</v>
      </c>
      <c r="BD31" s="469">
        <v>3</v>
      </c>
      <c r="BE31" s="469">
        <v>2</v>
      </c>
      <c r="BF31" s="469">
        <v>3</v>
      </c>
      <c r="BG31" s="469">
        <v>0</v>
      </c>
      <c r="BH31" s="469">
        <v>1</v>
      </c>
      <c r="BI31" s="469">
        <v>0</v>
      </c>
      <c r="BJ31" s="469">
        <v>0</v>
      </c>
      <c r="BK31" s="469">
        <v>6</v>
      </c>
      <c r="BL31" s="469">
        <v>0</v>
      </c>
      <c r="BM31" s="469">
        <v>0</v>
      </c>
      <c r="BN31" s="469">
        <v>1</v>
      </c>
      <c r="BO31" s="469">
        <v>0</v>
      </c>
      <c r="BP31" s="469">
        <v>0</v>
      </c>
      <c r="BQ31" s="469">
        <v>0</v>
      </c>
      <c r="BR31" s="469">
        <v>1</v>
      </c>
      <c r="BS31" s="469">
        <v>0</v>
      </c>
      <c r="BT31" s="469">
        <v>2</v>
      </c>
      <c r="BU31" s="237">
        <v>0</v>
      </c>
      <c r="BV31" s="235">
        <v>2</v>
      </c>
      <c r="BW31" s="469">
        <v>0</v>
      </c>
      <c r="BX31" s="469">
        <v>0</v>
      </c>
      <c r="BY31" s="469">
        <v>0</v>
      </c>
      <c r="BZ31" s="469">
        <v>0</v>
      </c>
      <c r="CA31" s="469">
        <v>0</v>
      </c>
      <c r="CB31" s="469">
        <v>0</v>
      </c>
      <c r="CC31" s="469">
        <v>0</v>
      </c>
      <c r="CD31" s="469">
        <v>0</v>
      </c>
      <c r="CE31" s="469">
        <v>0</v>
      </c>
      <c r="CF31" s="469">
        <v>2</v>
      </c>
      <c r="CG31" s="501">
        <v>0</v>
      </c>
      <c r="CH31" s="501">
        <v>0</v>
      </c>
      <c r="CI31" s="501">
        <v>0</v>
      </c>
      <c r="CJ31" s="501">
        <v>0</v>
      </c>
      <c r="CK31" s="501">
        <v>0</v>
      </c>
      <c r="CL31" s="501">
        <v>0</v>
      </c>
      <c r="CM31" s="501">
        <v>0</v>
      </c>
      <c r="CN31" s="501">
        <v>0</v>
      </c>
      <c r="CO31" s="501">
        <v>0</v>
      </c>
      <c r="CP31" s="501">
        <v>0</v>
      </c>
      <c r="CQ31" s="501">
        <v>0</v>
      </c>
      <c r="CR31" s="501">
        <v>0</v>
      </c>
      <c r="CS31" s="505">
        <v>0</v>
      </c>
      <c r="CT31" s="500">
        <v>1</v>
      </c>
      <c r="CU31" s="501">
        <v>7</v>
      </c>
      <c r="CV31" s="501">
        <v>0</v>
      </c>
      <c r="CW31" s="501">
        <v>0</v>
      </c>
      <c r="CX31" s="501">
        <v>0</v>
      </c>
      <c r="CY31" s="501">
        <v>0</v>
      </c>
      <c r="CZ31" s="501">
        <v>0</v>
      </c>
      <c r="DA31" s="501">
        <v>5</v>
      </c>
      <c r="DB31" s="501">
        <v>0</v>
      </c>
      <c r="DC31" s="501">
        <v>0</v>
      </c>
      <c r="DD31" s="501">
        <v>0</v>
      </c>
      <c r="DE31" s="501">
        <v>0</v>
      </c>
      <c r="DF31" s="501">
        <v>1</v>
      </c>
      <c r="DG31" s="501">
        <v>1</v>
      </c>
      <c r="DH31" s="501">
        <v>0</v>
      </c>
      <c r="DI31" s="501">
        <v>9</v>
      </c>
      <c r="DJ31" s="501">
        <v>4</v>
      </c>
      <c r="DK31" s="501">
        <v>0</v>
      </c>
      <c r="DL31" s="501">
        <v>0</v>
      </c>
      <c r="DM31" s="501">
        <v>0</v>
      </c>
      <c r="DN31" s="501">
        <v>0</v>
      </c>
      <c r="DO31" s="501">
        <v>0</v>
      </c>
      <c r="DP31" s="501">
        <v>0</v>
      </c>
      <c r="DQ31" s="502">
        <v>4</v>
      </c>
      <c r="DR31" s="500">
        <v>2</v>
      </c>
      <c r="DS31" s="501">
        <v>1</v>
      </c>
      <c r="DT31" s="501">
        <v>0</v>
      </c>
      <c r="DU31" s="501">
        <v>0</v>
      </c>
      <c r="DV31" s="501">
        <v>2</v>
      </c>
      <c r="DW31" s="501">
        <v>0</v>
      </c>
      <c r="DX31" s="501">
        <v>0</v>
      </c>
      <c r="DY31" s="501">
        <v>0</v>
      </c>
      <c r="DZ31" s="501">
        <v>0</v>
      </c>
      <c r="EA31" s="501">
        <v>0</v>
      </c>
      <c r="EB31" s="501">
        <v>5</v>
      </c>
      <c r="EC31" s="501">
        <v>0</v>
      </c>
      <c r="ED31" s="501">
        <v>0</v>
      </c>
      <c r="EE31" s="501">
        <v>0</v>
      </c>
      <c r="EF31" s="501">
        <v>0</v>
      </c>
      <c r="EG31" s="501">
        <v>0</v>
      </c>
      <c r="EH31" s="501">
        <v>0</v>
      </c>
      <c r="EI31" s="501">
        <v>0</v>
      </c>
      <c r="EJ31" s="501">
        <v>0</v>
      </c>
      <c r="EK31" s="501">
        <v>1</v>
      </c>
      <c r="EL31" s="501">
        <v>1</v>
      </c>
      <c r="EM31" s="501">
        <v>0</v>
      </c>
      <c r="EN31" s="501">
        <v>1</v>
      </c>
      <c r="EO31" s="502">
        <v>0</v>
      </c>
      <c r="EP31" s="500">
        <v>2</v>
      </c>
      <c r="EQ31" s="501">
        <v>0</v>
      </c>
      <c r="ER31" s="501">
        <v>0</v>
      </c>
      <c r="ES31" s="501">
        <v>0</v>
      </c>
      <c r="ET31" s="501">
        <v>0</v>
      </c>
      <c r="EU31" s="501">
        <v>0</v>
      </c>
      <c r="EV31" s="501">
        <v>5</v>
      </c>
      <c r="EW31" s="501">
        <v>0</v>
      </c>
      <c r="EX31" s="501">
        <v>0</v>
      </c>
      <c r="EY31" s="501">
        <v>0</v>
      </c>
      <c r="EZ31" s="501">
        <v>0</v>
      </c>
      <c r="FA31" s="501">
        <v>0</v>
      </c>
      <c r="FB31" s="501">
        <v>0</v>
      </c>
      <c r="FC31" s="501">
        <v>0</v>
      </c>
      <c r="FD31" s="501">
        <v>0</v>
      </c>
      <c r="FE31" s="501">
        <v>0</v>
      </c>
      <c r="FF31" s="501">
        <v>0</v>
      </c>
      <c r="FG31" s="501">
        <v>0</v>
      </c>
      <c r="FH31" s="501">
        <v>0</v>
      </c>
      <c r="FI31" s="501">
        <v>0</v>
      </c>
      <c r="FJ31" s="501">
        <v>0</v>
      </c>
      <c r="FK31" s="501">
        <v>0</v>
      </c>
      <c r="FL31" s="501">
        <v>0</v>
      </c>
      <c r="FM31" s="502">
        <v>0</v>
      </c>
      <c r="FN31" s="500">
        <v>3</v>
      </c>
      <c r="FO31" s="501">
        <v>0</v>
      </c>
      <c r="FP31" s="501">
        <v>0</v>
      </c>
      <c r="FQ31" s="501">
        <v>0</v>
      </c>
      <c r="FR31" s="501">
        <v>0</v>
      </c>
      <c r="FS31" s="501">
        <v>0</v>
      </c>
      <c r="FT31" s="501">
        <v>0</v>
      </c>
      <c r="FU31" s="501">
        <v>0</v>
      </c>
      <c r="FV31" s="501">
        <v>0</v>
      </c>
      <c r="FW31" s="501">
        <v>0</v>
      </c>
      <c r="FX31" s="501">
        <v>0</v>
      </c>
      <c r="FY31" s="501">
        <v>1</v>
      </c>
      <c r="FZ31" s="501">
        <v>0</v>
      </c>
      <c r="GA31" s="501">
        <v>0</v>
      </c>
      <c r="GB31" s="501">
        <v>0</v>
      </c>
      <c r="GC31" s="501">
        <v>4</v>
      </c>
      <c r="GD31" s="501">
        <v>0</v>
      </c>
      <c r="GE31" s="501">
        <v>0</v>
      </c>
      <c r="GF31" s="501">
        <v>0</v>
      </c>
      <c r="GG31" s="501">
        <v>0</v>
      </c>
      <c r="GH31" s="501">
        <v>0</v>
      </c>
      <c r="GI31" s="501">
        <v>0</v>
      </c>
      <c r="GJ31" s="501">
        <v>0</v>
      </c>
      <c r="GK31" s="505">
        <v>0</v>
      </c>
    </row>
    <row r="32" spans="1:193" s="503" customFormat="1">
      <c r="A32" s="504" t="s">
        <v>32</v>
      </c>
      <c r="B32" s="235">
        <v>0</v>
      </c>
      <c r="C32" s="469">
        <v>7</v>
      </c>
      <c r="D32" s="469">
        <v>0</v>
      </c>
      <c r="E32" s="469">
        <v>0</v>
      </c>
      <c r="F32" s="469">
        <v>0</v>
      </c>
      <c r="G32" s="469">
        <v>0</v>
      </c>
      <c r="H32" s="469">
        <v>0</v>
      </c>
      <c r="I32" s="469">
        <v>0</v>
      </c>
      <c r="J32" s="469">
        <v>0</v>
      </c>
      <c r="K32" s="469">
        <v>0</v>
      </c>
      <c r="L32" s="469">
        <v>0</v>
      </c>
      <c r="M32" s="469">
        <v>0</v>
      </c>
      <c r="N32" s="469">
        <v>0</v>
      </c>
      <c r="O32" s="469">
        <v>0</v>
      </c>
      <c r="P32" s="469">
        <v>0</v>
      </c>
      <c r="Q32" s="469">
        <v>0</v>
      </c>
      <c r="R32" s="469">
        <v>0</v>
      </c>
      <c r="S32" s="469">
        <v>0</v>
      </c>
      <c r="T32" s="469">
        <v>0</v>
      </c>
      <c r="U32" s="469">
        <v>0</v>
      </c>
      <c r="V32" s="469">
        <v>0</v>
      </c>
      <c r="W32" s="469">
        <v>0</v>
      </c>
      <c r="X32" s="469">
        <v>0</v>
      </c>
      <c r="Y32" s="236">
        <v>0</v>
      </c>
      <c r="Z32" s="235">
        <v>8</v>
      </c>
      <c r="AA32" s="469">
        <v>1</v>
      </c>
      <c r="AB32" s="469">
        <v>2</v>
      </c>
      <c r="AC32" s="469">
        <v>0</v>
      </c>
      <c r="AD32" s="469">
        <v>1</v>
      </c>
      <c r="AE32" s="469">
        <v>1</v>
      </c>
      <c r="AF32" s="469">
        <v>0</v>
      </c>
      <c r="AG32" s="469">
        <v>13</v>
      </c>
      <c r="AH32" s="469">
        <v>0</v>
      </c>
      <c r="AI32" s="469">
        <v>0</v>
      </c>
      <c r="AJ32" s="469">
        <v>15</v>
      </c>
      <c r="AK32" s="469">
        <v>0</v>
      </c>
      <c r="AL32" s="469">
        <v>2</v>
      </c>
      <c r="AM32" s="469">
        <v>0</v>
      </c>
      <c r="AN32" s="469">
        <v>9</v>
      </c>
      <c r="AO32" s="469">
        <v>0</v>
      </c>
      <c r="AP32" s="469">
        <v>0</v>
      </c>
      <c r="AQ32" s="469">
        <v>1</v>
      </c>
      <c r="AR32" s="469">
        <v>1</v>
      </c>
      <c r="AS32" s="469">
        <v>14</v>
      </c>
      <c r="AT32" s="469">
        <v>22</v>
      </c>
      <c r="AU32" s="469">
        <v>16</v>
      </c>
      <c r="AV32" s="469">
        <v>0</v>
      </c>
      <c r="AW32" s="237">
        <v>1</v>
      </c>
      <c r="AX32" s="235">
        <v>0</v>
      </c>
      <c r="AY32" s="469">
        <v>1</v>
      </c>
      <c r="AZ32" s="469">
        <v>0</v>
      </c>
      <c r="BA32" s="469">
        <v>0</v>
      </c>
      <c r="BB32" s="469">
        <v>1</v>
      </c>
      <c r="BC32" s="469">
        <v>1</v>
      </c>
      <c r="BD32" s="469">
        <v>0</v>
      </c>
      <c r="BE32" s="469">
        <v>0</v>
      </c>
      <c r="BF32" s="469">
        <v>1</v>
      </c>
      <c r="BG32" s="469">
        <v>0</v>
      </c>
      <c r="BH32" s="469">
        <v>0</v>
      </c>
      <c r="BI32" s="469">
        <v>0</v>
      </c>
      <c r="BJ32" s="469">
        <v>0</v>
      </c>
      <c r="BK32" s="469">
        <v>1</v>
      </c>
      <c r="BL32" s="469">
        <v>0</v>
      </c>
      <c r="BM32" s="469">
        <v>1</v>
      </c>
      <c r="BN32" s="469">
        <v>1</v>
      </c>
      <c r="BO32" s="469">
        <v>0</v>
      </c>
      <c r="BP32" s="469">
        <v>0</v>
      </c>
      <c r="BQ32" s="469">
        <v>0</v>
      </c>
      <c r="BR32" s="469">
        <v>5</v>
      </c>
      <c r="BS32" s="469">
        <v>0</v>
      </c>
      <c r="BT32" s="469">
        <v>2</v>
      </c>
      <c r="BU32" s="237">
        <v>0</v>
      </c>
      <c r="BV32" s="235">
        <v>3</v>
      </c>
      <c r="BW32" s="469">
        <v>0</v>
      </c>
      <c r="BX32" s="469">
        <v>0</v>
      </c>
      <c r="BY32" s="469">
        <v>0</v>
      </c>
      <c r="BZ32" s="469">
        <v>0</v>
      </c>
      <c r="CA32" s="469">
        <v>0</v>
      </c>
      <c r="CB32" s="469">
        <v>0</v>
      </c>
      <c r="CC32" s="469">
        <v>1</v>
      </c>
      <c r="CD32" s="469">
        <v>0</v>
      </c>
      <c r="CE32" s="469">
        <v>0</v>
      </c>
      <c r="CF32" s="469">
        <v>3</v>
      </c>
      <c r="CG32" s="501">
        <v>0</v>
      </c>
      <c r="CH32" s="501">
        <v>0</v>
      </c>
      <c r="CI32" s="501">
        <v>0</v>
      </c>
      <c r="CJ32" s="501">
        <v>0</v>
      </c>
      <c r="CK32" s="501">
        <v>0</v>
      </c>
      <c r="CL32" s="501">
        <v>0</v>
      </c>
      <c r="CM32" s="501">
        <v>0</v>
      </c>
      <c r="CN32" s="501">
        <v>0</v>
      </c>
      <c r="CO32" s="501">
        <v>0</v>
      </c>
      <c r="CP32" s="501">
        <v>0</v>
      </c>
      <c r="CQ32" s="501">
        <v>0</v>
      </c>
      <c r="CR32" s="501">
        <v>0</v>
      </c>
      <c r="CS32" s="505">
        <v>0</v>
      </c>
      <c r="CT32" s="500">
        <v>4</v>
      </c>
      <c r="CU32" s="501">
        <v>4</v>
      </c>
      <c r="CV32" s="501">
        <v>0</v>
      </c>
      <c r="CW32" s="501">
        <v>0</v>
      </c>
      <c r="CX32" s="501">
        <v>1</v>
      </c>
      <c r="CY32" s="501">
        <v>0</v>
      </c>
      <c r="CZ32" s="501">
        <v>0</v>
      </c>
      <c r="DA32" s="501">
        <v>3</v>
      </c>
      <c r="DB32" s="501">
        <v>0</v>
      </c>
      <c r="DC32" s="501">
        <v>0</v>
      </c>
      <c r="DD32" s="501">
        <v>0</v>
      </c>
      <c r="DE32" s="501">
        <v>0</v>
      </c>
      <c r="DF32" s="501">
        <v>0</v>
      </c>
      <c r="DG32" s="501">
        <v>4</v>
      </c>
      <c r="DH32" s="501">
        <v>1</v>
      </c>
      <c r="DI32" s="501">
        <v>1</v>
      </c>
      <c r="DJ32" s="501">
        <v>0</v>
      </c>
      <c r="DK32" s="501">
        <v>0</v>
      </c>
      <c r="DL32" s="501">
        <v>0</v>
      </c>
      <c r="DM32" s="501">
        <v>0</v>
      </c>
      <c r="DN32" s="501">
        <v>1</v>
      </c>
      <c r="DO32" s="501">
        <v>0</v>
      </c>
      <c r="DP32" s="501">
        <v>0</v>
      </c>
      <c r="DQ32" s="502">
        <v>0</v>
      </c>
      <c r="DR32" s="500">
        <v>2</v>
      </c>
      <c r="DS32" s="501">
        <v>0</v>
      </c>
      <c r="DT32" s="501">
        <v>0</v>
      </c>
      <c r="DU32" s="501">
        <v>0</v>
      </c>
      <c r="DV32" s="501">
        <v>14</v>
      </c>
      <c r="DW32" s="501">
        <v>0</v>
      </c>
      <c r="DX32" s="501">
        <v>0</v>
      </c>
      <c r="DY32" s="501">
        <v>0</v>
      </c>
      <c r="DZ32" s="501">
        <v>0</v>
      </c>
      <c r="EA32" s="501">
        <v>0</v>
      </c>
      <c r="EB32" s="501">
        <v>0</v>
      </c>
      <c r="EC32" s="501">
        <v>0</v>
      </c>
      <c r="ED32" s="501">
        <v>0</v>
      </c>
      <c r="EE32" s="501">
        <v>0</v>
      </c>
      <c r="EF32" s="501">
        <v>0</v>
      </c>
      <c r="EG32" s="501">
        <v>1</v>
      </c>
      <c r="EH32" s="501">
        <v>0</v>
      </c>
      <c r="EI32" s="501">
        <v>0</v>
      </c>
      <c r="EJ32" s="501">
        <v>0</v>
      </c>
      <c r="EK32" s="501">
        <v>0</v>
      </c>
      <c r="EL32" s="501">
        <v>0</v>
      </c>
      <c r="EM32" s="501">
        <v>0</v>
      </c>
      <c r="EN32" s="501">
        <v>0</v>
      </c>
      <c r="EO32" s="502">
        <v>0</v>
      </c>
      <c r="EP32" s="500">
        <v>3</v>
      </c>
      <c r="EQ32" s="501">
        <v>3</v>
      </c>
      <c r="ER32" s="501">
        <v>0</v>
      </c>
      <c r="ES32" s="501">
        <v>0</v>
      </c>
      <c r="ET32" s="501">
        <v>0</v>
      </c>
      <c r="EU32" s="501">
        <v>1</v>
      </c>
      <c r="EV32" s="501">
        <v>8</v>
      </c>
      <c r="EW32" s="501">
        <v>2</v>
      </c>
      <c r="EX32" s="501">
        <v>1</v>
      </c>
      <c r="EY32" s="501">
        <v>0</v>
      </c>
      <c r="EZ32" s="501">
        <v>0</v>
      </c>
      <c r="FA32" s="501">
        <v>0</v>
      </c>
      <c r="FB32" s="501">
        <v>0</v>
      </c>
      <c r="FC32" s="501">
        <v>0</v>
      </c>
      <c r="FD32" s="501">
        <v>0</v>
      </c>
      <c r="FE32" s="501">
        <v>0</v>
      </c>
      <c r="FF32" s="501">
        <v>0</v>
      </c>
      <c r="FG32" s="501">
        <v>0</v>
      </c>
      <c r="FH32" s="501">
        <v>0</v>
      </c>
      <c r="FI32" s="501">
        <v>0</v>
      </c>
      <c r="FJ32" s="501">
        <v>0</v>
      </c>
      <c r="FK32" s="501">
        <v>0</v>
      </c>
      <c r="FL32" s="501">
        <v>0</v>
      </c>
      <c r="FM32" s="502">
        <v>0</v>
      </c>
      <c r="FN32" s="500">
        <v>3</v>
      </c>
      <c r="FO32" s="501">
        <v>0</v>
      </c>
      <c r="FP32" s="501">
        <v>1</v>
      </c>
      <c r="FQ32" s="501">
        <v>0</v>
      </c>
      <c r="FR32" s="501">
        <v>0</v>
      </c>
      <c r="FS32" s="501">
        <v>0</v>
      </c>
      <c r="FT32" s="501">
        <v>0</v>
      </c>
      <c r="FU32" s="501">
        <v>2</v>
      </c>
      <c r="FV32" s="501">
        <v>1</v>
      </c>
      <c r="FW32" s="501">
        <v>0</v>
      </c>
      <c r="FX32" s="501">
        <v>0</v>
      </c>
      <c r="FY32" s="501">
        <v>0</v>
      </c>
      <c r="FZ32" s="501">
        <v>0</v>
      </c>
      <c r="GA32" s="501">
        <v>0</v>
      </c>
      <c r="GB32" s="501">
        <v>0</v>
      </c>
      <c r="GC32" s="501">
        <v>0</v>
      </c>
      <c r="GD32" s="501">
        <v>0</v>
      </c>
      <c r="GE32" s="501">
        <v>0</v>
      </c>
      <c r="GF32" s="501">
        <v>0</v>
      </c>
      <c r="GG32" s="501">
        <v>0</v>
      </c>
      <c r="GH32" s="501">
        <v>1</v>
      </c>
      <c r="GI32" s="501">
        <v>0</v>
      </c>
      <c r="GJ32" s="501">
        <v>0</v>
      </c>
      <c r="GK32" s="505">
        <v>0</v>
      </c>
    </row>
    <row r="33" spans="1:193" s="503" customFormat="1">
      <c r="A33" s="504" t="s">
        <v>33</v>
      </c>
      <c r="B33" s="235">
        <v>2</v>
      </c>
      <c r="C33" s="469">
        <v>0</v>
      </c>
      <c r="D33" s="469">
        <v>0</v>
      </c>
      <c r="E33" s="469">
        <v>0</v>
      </c>
      <c r="F33" s="469">
        <v>0</v>
      </c>
      <c r="G33" s="469">
        <v>0</v>
      </c>
      <c r="H33" s="469">
        <v>0</v>
      </c>
      <c r="I33" s="469">
        <v>0</v>
      </c>
      <c r="J33" s="469">
        <v>0</v>
      </c>
      <c r="K33" s="469">
        <v>0</v>
      </c>
      <c r="L33" s="469">
        <v>0</v>
      </c>
      <c r="M33" s="469">
        <v>0</v>
      </c>
      <c r="N33" s="469">
        <v>0</v>
      </c>
      <c r="O33" s="469">
        <v>0</v>
      </c>
      <c r="P33" s="469">
        <v>0</v>
      </c>
      <c r="Q33" s="469">
        <v>0</v>
      </c>
      <c r="R33" s="469">
        <v>0</v>
      </c>
      <c r="S33" s="469">
        <v>0</v>
      </c>
      <c r="T33" s="469">
        <v>0</v>
      </c>
      <c r="U33" s="469">
        <v>0</v>
      </c>
      <c r="V33" s="469">
        <v>0</v>
      </c>
      <c r="W33" s="469">
        <v>0</v>
      </c>
      <c r="X33" s="469">
        <v>0</v>
      </c>
      <c r="Y33" s="236">
        <v>0</v>
      </c>
      <c r="Z33" s="235">
        <v>5</v>
      </c>
      <c r="AA33" s="469">
        <v>0</v>
      </c>
      <c r="AB33" s="469">
        <v>1</v>
      </c>
      <c r="AC33" s="469">
        <v>0</v>
      </c>
      <c r="AD33" s="469">
        <v>0</v>
      </c>
      <c r="AE33" s="469">
        <v>0</v>
      </c>
      <c r="AF33" s="469">
        <v>0</v>
      </c>
      <c r="AG33" s="469">
        <v>8</v>
      </c>
      <c r="AH33" s="469">
        <v>0</v>
      </c>
      <c r="AI33" s="469">
        <v>0</v>
      </c>
      <c r="AJ33" s="469">
        <v>9</v>
      </c>
      <c r="AK33" s="469">
        <v>0</v>
      </c>
      <c r="AL33" s="469">
        <v>0</v>
      </c>
      <c r="AM33" s="469">
        <v>0</v>
      </c>
      <c r="AN33" s="469">
        <v>9</v>
      </c>
      <c r="AO33" s="469">
        <v>0</v>
      </c>
      <c r="AP33" s="469">
        <v>0</v>
      </c>
      <c r="AQ33" s="469">
        <v>0</v>
      </c>
      <c r="AR33" s="469">
        <v>2</v>
      </c>
      <c r="AS33" s="469">
        <v>5</v>
      </c>
      <c r="AT33" s="469">
        <v>9</v>
      </c>
      <c r="AU33" s="469">
        <v>9</v>
      </c>
      <c r="AV33" s="469">
        <v>0</v>
      </c>
      <c r="AW33" s="237">
        <v>1</v>
      </c>
      <c r="AX33" s="235">
        <v>2</v>
      </c>
      <c r="AY33" s="469">
        <v>6</v>
      </c>
      <c r="AZ33" s="469">
        <v>1</v>
      </c>
      <c r="BA33" s="469">
        <v>1</v>
      </c>
      <c r="BB33" s="469">
        <v>1</v>
      </c>
      <c r="BC33" s="469">
        <v>0</v>
      </c>
      <c r="BD33" s="469">
        <v>3</v>
      </c>
      <c r="BE33" s="469">
        <v>0</v>
      </c>
      <c r="BF33" s="469">
        <v>0</v>
      </c>
      <c r="BG33" s="469">
        <v>0</v>
      </c>
      <c r="BH33" s="469">
        <v>0</v>
      </c>
      <c r="BI33" s="469">
        <v>0</v>
      </c>
      <c r="BJ33" s="469">
        <v>1</v>
      </c>
      <c r="BK33" s="469">
        <v>5</v>
      </c>
      <c r="BL33" s="469">
        <v>0</v>
      </c>
      <c r="BM33" s="469">
        <v>0</v>
      </c>
      <c r="BN33" s="469">
        <v>2</v>
      </c>
      <c r="BO33" s="469">
        <v>2</v>
      </c>
      <c r="BP33" s="469">
        <v>0</v>
      </c>
      <c r="BQ33" s="469">
        <v>0</v>
      </c>
      <c r="BR33" s="469">
        <v>0</v>
      </c>
      <c r="BS33" s="469">
        <v>0</v>
      </c>
      <c r="BT33" s="469">
        <v>2</v>
      </c>
      <c r="BU33" s="237">
        <v>0</v>
      </c>
      <c r="BV33" s="235">
        <v>2</v>
      </c>
      <c r="BW33" s="469">
        <v>0</v>
      </c>
      <c r="BX33" s="469">
        <v>0</v>
      </c>
      <c r="BY33" s="469">
        <v>0</v>
      </c>
      <c r="BZ33" s="469">
        <v>0</v>
      </c>
      <c r="CA33" s="469">
        <v>0</v>
      </c>
      <c r="CB33" s="469">
        <v>0</v>
      </c>
      <c r="CC33" s="469">
        <v>0</v>
      </c>
      <c r="CD33" s="469">
        <v>0</v>
      </c>
      <c r="CE33" s="469">
        <v>0</v>
      </c>
      <c r="CF33" s="469">
        <v>10</v>
      </c>
      <c r="CG33" s="501">
        <v>0</v>
      </c>
      <c r="CH33" s="501">
        <v>0</v>
      </c>
      <c r="CI33" s="501">
        <v>0</v>
      </c>
      <c r="CJ33" s="501">
        <v>0</v>
      </c>
      <c r="CK33" s="501">
        <v>8</v>
      </c>
      <c r="CL33" s="501">
        <v>0</v>
      </c>
      <c r="CM33" s="501">
        <v>0</v>
      </c>
      <c r="CN33" s="501">
        <v>0</v>
      </c>
      <c r="CO33" s="501">
        <v>0</v>
      </c>
      <c r="CP33" s="501">
        <v>4</v>
      </c>
      <c r="CQ33" s="501">
        <v>0</v>
      </c>
      <c r="CR33" s="501">
        <v>0</v>
      </c>
      <c r="CS33" s="505">
        <v>0</v>
      </c>
      <c r="CT33" s="500">
        <v>2</v>
      </c>
      <c r="CU33" s="501">
        <v>7</v>
      </c>
      <c r="CV33" s="501">
        <v>0</v>
      </c>
      <c r="CW33" s="501">
        <v>0</v>
      </c>
      <c r="CX33" s="501">
        <v>0</v>
      </c>
      <c r="CY33" s="501">
        <v>0</v>
      </c>
      <c r="CZ33" s="501">
        <v>0</v>
      </c>
      <c r="DA33" s="501">
        <v>0</v>
      </c>
      <c r="DB33" s="501">
        <v>10</v>
      </c>
      <c r="DC33" s="501">
        <v>0</v>
      </c>
      <c r="DD33" s="501">
        <v>0</v>
      </c>
      <c r="DE33" s="501">
        <v>0</v>
      </c>
      <c r="DF33" s="501">
        <v>0</v>
      </c>
      <c r="DG33" s="501">
        <v>11</v>
      </c>
      <c r="DH33" s="501">
        <v>2</v>
      </c>
      <c r="DI33" s="501">
        <v>4</v>
      </c>
      <c r="DJ33" s="501">
        <v>0</v>
      </c>
      <c r="DK33" s="501">
        <v>0</v>
      </c>
      <c r="DL33" s="501">
        <v>0</v>
      </c>
      <c r="DM33" s="501">
        <v>0</v>
      </c>
      <c r="DN33" s="501">
        <v>0</v>
      </c>
      <c r="DO33" s="501">
        <v>0</v>
      </c>
      <c r="DP33" s="501">
        <v>0</v>
      </c>
      <c r="DQ33" s="502">
        <v>0</v>
      </c>
      <c r="DR33" s="500">
        <v>0</v>
      </c>
      <c r="DS33" s="501">
        <v>1</v>
      </c>
      <c r="DT33" s="501">
        <v>0</v>
      </c>
      <c r="DU33" s="501">
        <v>0</v>
      </c>
      <c r="DV33" s="501">
        <v>0</v>
      </c>
      <c r="DW33" s="501">
        <v>0</v>
      </c>
      <c r="DX33" s="501">
        <v>0</v>
      </c>
      <c r="DY33" s="501">
        <v>0</v>
      </c>
      <c r="DZ33" s="501">
        <v>2</v>
      </c>
      <c r="EA33" s="501">
        <v>2</v>
      </c>
      <c r="EB33" s="501">
        <v>0</v>
      </c>
      <c r="EC33" s="501">
        <v>0</v>
      </c>
      <c r="ED33" s="501">
        <v>2</v>
      </c>
      <c r="EE33" s="501">
        <v>0</v>
      </c>
      <c r="EF33" s="501">
        <v>1</v>
      </c>
      <c r="EG33" s="501">
        <v>0</v>
      </c>
      <c r="EH33" s="501">
        <v>0</v>
      </c>
      <c r="EI33" s="501">
        <v>0</v>
      </c>
      <c r="EJ33" s="501">
        <v>0</v>
      </c>
      <c r="EK33" s="501">
        <v>1</v>
      </c>
      <c r="EL33" s="501">
        <v>0</v>
      </c>
      <c r="EM33" s="501">
        <v>1</v>
      </c>
      <c r="EN33" s="501">
        <v>0</v>
      </c>
      <c r="EO33" s="502">
        <v>0</v>
      </c>
      <c r="EP33" s="500">
        <v>0</v>
      </c>
      <c r="EQ33" s="501">
        <v>0</v>
      </c>
      <c r="ER33" s="501">
        <v>7</v>
      </c>
      <c r="ES33" s="501">
        <v>0</v>
      </c>
      <c r="ET33" s="501">
        <v>0</v>
      </c>
      <c r="EU33" s="501">
        <v>0</v>
      </c>
      <c r="EV33" s="501">
        <v>0</v>
      </c>
      <c r="EW33" s="501">
        <v>0</v>
      </c>
      <c r="EX33" s="501">
        <v>0</v>
      </c>
      <c r="EY33" s="501">
        <v>0</v>
      </c>
      <c r="EZ33" s="501">
        <v>0</v>
      </c>
      <c r="FA33" s="501">
        <v>1</v>
      </c>
      <c r="FB33" s="501">
        <v>0</v>
      </c>
      <c r="FC33" s="501">
        <v>0</v>
      </c>
      <c r="FD33" s="501">
        <v>0</v>
      </c>
      <c r="FE33" s="501">
        <v>0</v>
      </c>
      <c r="FF33" s="501">
        <v>0</v>
      </c>
      <c r="FG33" s="501">
        <v>0</v>
      </c>
      <c r="FH33" s="501">
        <v>0</v>
      </c>
      <c r="FI33" s="501">
        <v>0</v>
      </c>
      <c r="FJ33" s="501">
        <v>0</v>
      </c>
      <c r="FK33" s="501">
        <v>0</v>
      </c>
      <c r="FL33" s="501">
        <v>0</v>
      </c>
      <c r="FM33" s="502">
        <v>0</v>
      </c>
      <c r="FN33" s="500">
        <v>3</v>
      </c>
      <c r="FO33" s="501">
        <v>0</v>
      </c>
      <c r="FP33" s="501">
        <v>2</v>
      </c>
      <c r="FQ33" s="501">
        <v>0</v>
      </c>
      <c r="FR33" s="501">
        <v>0</v>
      </c>
      <c r="FS33" s="501">
        <v>1</v>
      </c>
      <c r="FT33" s="501">
        <v>0</v>
      </c>
      <c r="FU33" s="501">
        <v>0</v>
      </c>
      <c r="FV33" s="501">
        <v>0</v>
      </c>
      <c r="FW33" s="501">
        <v>0</v>
      </c>
      <c r="FX33" s="501">
        <v>0</v>
      </c>
      <c r="FY33" s="501">
        <v>0</v>
      </c>
      <c r="FZ33" s="501">
        <v>0</v>
      </c>
      <c r="GA33" s="501">
        <v>0</v>
      </c>
      <c r="GB33" s="501">
        <v>0</v>
      </c>
      <c r="GC33" s="501">
        <v>0</v>
      </c>
      <c r="GD33" s="501">
        <v>0</v>
      </c>
      <c r="GE33" s="501">
        <v>0</v>
      </c>
      <c r="GF33" s="501">
        <v>0</v>
      </c>
      <c r="GG33" s="501">
        <v>0</v>
      </c>
      <c r="GH33" s="501">
        <v>0</v>
      </c>
      <c r="GI33" s="501">
        <v>0</v>
      </c>
      <c r="GJ33" s="501">
        <v>0</v>
      </c>
      <c r="GK33" s="505">
        <v>0</v>
      </c>
    </row>
    <row r="34" spans="1:193" s="503" customFormat="1">
      <c r="A34" s="504" t="s">
        <v>34</v>
      </c>
      <c r="B34" s="235">
        <v>0</v>
      </c>
      <c r="C34" s="469">
        <v>0</v>
      </c>
      <c r="D34" s="469">
        <v>0</v>
      </c>
      <c r="E34" s="469">
        <v>0</v>
      </c>
      <c r="F34" s="469">
        <v>0</v>
      </c>
      <c r="G34" s="469">
        <v>0</v>
      </c>
      <c r="H34" s="469">
        <v>0</v>
      </c>
      <c r="I34" s="469">
        <v>0</v>
      </c>
      <c r="J34" s="469">
        <v>0</v>
      </c>
      <c r="K34" s="469">
        <v>0</v>
      </c>
      <c r="L34" s="469">
        <v>0</v>
      </c>
      <c r="M34" s="469">
        <v>0</v>
      </c>
      <c r="N34" s="469">
        <v>0</v>
      </c>
      <c r="O34" s="469">
        <v>0</v>
      </c>
      <c r="P34" s="469">
        <v>0</v>
      </c>
      <c r="Q34" s="469">
        <v>0</v>
      </c>
      <c r="R34" s="469">
        <v>0</v>
      </c>
      <c r="S34" s="469">
        <v>0</v>
      </c>
      <c r="T34" s="469">
        <v>0</v>
      </c>
      <c r="U34" s="469">
        <v>0</v>
      </c>
      <c r="V34" s="469">
        <v>0</v>
      </c>
      <c r="W34" s="469">
        <v>0</v>
      </c>
      <c r="X34" s="469">
        <v>0</v>
      </c>
      <c r="Y34" s="236">
        <v>0</v>
      </c>
      <c r="Z34" s="235">
        <v>6</v>
      </c>
      <c r="AA34" s="469">
        <v>0</v>
      </c>
      <c r="AB34" s="469">
        <v>9</v>
      </c>
      <c r="AC34" s="469">
        <v>3</v>
      </c>
      <c r="AD34" s="469">
        <v>2</v>
      </c>
      <c r="AE34" s="469">
        <v>0</v>
      </c>
      <c r="AF34" s="469">
        <v>0</v>
      </c>
      <c r="AG34" s="469">
        <v>6</v>
      </c>
      <c r="AH34" s="469">
        <v>0</v>
      </c>
      <c r="AI34" s="469">
        <v>2</v>
      </c>
      <c r="AJ34" s="469">
        <v>11</v>
      </c>
      <c r="AK34" s="469">
        <v>0</v>
      </c>
      <c r="AL34" s="469">
        <v>0</v>
      </c>
      <c r="AM34" s="469">
        <v>0</v>
      </c>
      <c r="AN34" s="469">
        <v>6</v>
      </c>
      <c r="AO34" s="469">
        <v>0</v>
      </c>
      <c r="AP34" s="469">
        <v>0</v>
      </c>
      <c r="AQ34" s="469">
        <v>0</v>
      </c>
      <c r="AR34" s="469">
        <v>5</v>
      </c>
      <c r="AS34" s="469">
        <v>7</v>
      </c>
      <c r="AT34" s="469">
        <v>15</v>
      </c>
      <c r="AU34" s="469">
        <v>8</v>
      </c>
      <c r="AV34" s="469">
        <v>0</v>
      </c>
      <c r="AW34" s="237">
        <v>2</v>
      </c>
      <c r="AX34" s="235">
        <v>1</v>
      </c>
      <c r="AY34" s="469">
        <v>7</v>
      </c>
      <c r="AZ34" s="469">
        <v>1</v>
      </c>
      <c r="BA34" s="469">
        <v>0</v>
      </c>
      <c r="BB34" s="469">
        <v>0</v>
      </c>
      <c r="BC34" s="469">
        <v>0</v>
      </c>
      <c r="BD34" s="469">
        <v>2</v>
      </c>
      <c r="BE34" s="469">
        <v>2</v>
      </c>
      <c r="BF34" s="469">
        <v>5</v>
      </c>
      <c r="BG34" s="469">
        <v>0</v>
      </c>
      <c r="BH34" s="469">
        <v>0</v>
      </c>
      <c r="BI34" s="469">
        <v>0</v>
      </c>
      <c r="BJ34" s="469">
        <v>0</v>
      </c>
      <c r="BK34" s="469">
        <v>9</v>
      </c>
      <c r="BL34" s="469">
        <v>0</v>
      </c>
      <c r="BM34" s="469">
        <v>0</v>
      </c>
      <c r="BN34" s="469">
        <v>2</v>
      </c>
      <c r="BO34" s="469">
        <v>0</v>
      </c>
      <c r="BP34" s="469">
        <v>3</v>
      </c>
      <c r="BQ34" s="469">
        <v>0</v>
      </c>
      <c r="BR34" s="469">
        <v>0</v>
      </c>
      <c r="BS34" s="469">
        <v>2</v>
      </c>
      <c r="BT34" s="469">
        <v>0</v>
      </c>
      <c r="BU34" s="237">
        <v>0</v>
      </c>
      <c r="BV34" s="235">
        <v>5</v>
      </c>
      <c r="BW34" s="469">
        <v>0</v>
      </c>
      <c r="BX34" s="469">
        <v>0</v>
      </c>
      <c r="BY34" s="469">
        <v>0</v>
      </c>
      <c r="BZ34" s="469">
        <v>0</v>
      </c>
      <c r="CA34" s="469">
        <v>0</v>
      </c>
      <c r="CB34" s="469">
        <v>0</v>
      </c>
      <c r="CC34" s="469">
        <v>0</v>
      </c>
      <c r="CD34" s="469">
        <v>0</v>
      </c>
      <c r="CE34" s="469">
        <v>0</v>
      </c>
      <c r="CF34" s="469">
        <v>6</v>
      </c>
      <c r="CG34" s="501">
        <v>0</v>
      </c>
      <c r="CH34" s="501">
        <v>0</v>
      </c>
      <c r="CI34" s="501">
        <v>0</v>
      </c>
      <c r="CJ34" s="501">
        <v>0</v>
      </c>
      <c r="CK34" s="501">
        <v>2</v>
      </c>
      <c r="CL34" s="501">
        <v>0</v>
      </c>
      <c r="CM34" s="501">
        <v>0</v>
      </c>
      <c r="CN34" s="501">
        <v>0</v>
      </c>
      <c r="CO34" s="501">
        <v>0</v>
      </c>
      <c r="CP34" s="501">
        <v>1</v>
      </c>
      <c r="CQ34" s="501">
        <v>0</v>
      </c>
      <c r="CR34" s="501">
        <v>0</v>
      </c>
      <c r="CS34" s="505">
        <v>0</v>
      </c>
      <c r="CT34" s="500">
        <v>8</v>
      </c>
      <c r="CU34" s="501">
        <v>9</v>
      </c>
      <c r="CV34" s="501">
        <v>0</v>
      </c>
      <c r="CW34" s="501">
        <v>0</v>
      </c>
      <c r="CX34" s="501">
        <v>0</v>
      </c>
      <c r="CY34" s="501">
        <v>0</v>
      </c>
      <c r="CZ34" s="501">
        <v>0</v>
      </c>
      <c r="DA34" s="501">
        <v>4</v>
      </c>
      <c r="DB34" s="501">
        <v>3</v>
      </c>
      <c r="DC34" s="501">
        <v>0</v>
      </c>
      <c r="DD34" s="501">
        <v>2</v>
      </c>
      <c r="DE34" s="501">
        <v>0</v>
      </c>
      <c r="DF34" s="501">
        <v>0</v>
      </c>
      <c r="DG34" s="501">
        <v>3</v>
      </c>
      <c r="DH34" s="501">
        <v>1</v>
      </c>
      <c r="DI34" s="501">
        <v>8</v>
      </c>
      <c r="DJ34" s="501">
        <v>0</v>
      </c>
      <c r="DK34" s="501">
        <v>0</v>
      </c>
      <c r="DL34" s="501">
        <v>0</v>
      </c>
      <c r="DM34" s="501">
        <v>0</v>
      </c>
      <c r="DN34" s="501">
        <v>0</v>
      </c>
      <c r="DO34" s="501">
        <v>0</v>
      </c>
      <c r="DP34" s="501">
        <v>0</v>
      </c>
      <c r="DQ34" s="502">
        <v>4</v>
      </c>
      <c r="DR34" s="500">
        <v>1</v>
      </c>
      <c r="DS34" s="501">
        <v>0</v>
      </c>
      <c r="DT34" s="501">
        <v>0</v>
      </c>
      <c r="DU34" s="501">
        <v>0</v>
      </c>
      <c r="DV34" s="501">
        <v>0</v>
      </c>
      <c r="DW34" s="501">
        <v>0</v>
      </c>
      <c r="DX34" s="501">
        <v>0</v>
      </c>
      <c r="DY34" s="501">
        <v>0</v>
      </c>
      <c r="DZ34" s="501">
        <v>0</v>
      </c>
      <c r="EA34" s="501">
        <v>0</v>
      </c>
      <c r="EB34" s="501">
        <v>0</v>
      </c>
      <c r="EC34" s="501">
        <v>0</v>
      </c>
      <c r="ED34" s="501">
        <v>2</v>
      </c>
      <c r="EE34" s="501">
        <v>0</v>
      </c>
      <c r="EF34" s="501">
        <v>0</v>
      </c>
      <c r="EG34" s="501">
        <v>2</v>
      </c>
      <c r="EH34" s="501">
        <v>1</v>
      </c>
      <c r="EI34" s="501">
        <v>1</v>
      </c>
      <c r="EJ34" s="501">
        <v>0</v>
      </c>
      <c r="EK34" s="501">
        <v>0</v>
      </c>
      <c r="EL34" s="501">
        <v>3</v>
      </c>
      <c r="EM34" s="501">
        <v>0</v>
      </c>
      <c r="EN34" s="501">
        <v>0</v>
      </c>
      <c r="EO34" s="502">
        <v>0</v>
      </c>
      <c r="EP34" s="500">
        <v>0</v>
      </c>
      <c r="EQ34" s="501">
        <v>0</v>
      </c>
      <c r="ER34" s="501">
        <v>1</v>
      </c>
      <c r="ES34" s="501">
        <v>0</v>
      </c>
      <c r="ET34" s="501">
        <v>0</v>
      </c>
      <c r="EU34" s="501">
        <v>0</v>
      </c>
      <c r="EV34" s="501">
        <v>0</v>
      </c>
      <c r="EW34" s="501">
        <v>0</v>
      </c>
      <c r="EX34" s="501">
        <v>0</v>
      </c>
      <c r="EY34" s="501">
        <v>0</v>
      </c>
      <c r="EZ34" s="501">
        <v>0</v>
      </c>
      <c r="FA34" s="501">
        <v>0</v>
      </c>
      <c r="FB34" s="501">
        <v>1</v>
      </c>
      <c r="FC34" s="501">
        <v>0</v>
      </c>
      <c r="FD34" s="501">
        <v>0</v>
      </c>
      <c r="FE34" s="501">
        <v>0</v>
      </c>
      <c r="FF34" s="501">
        <v>0</v>
      </c>
      <c r="FG34" s="501">
        <v>0</v>
      </c>
      <c r="FH34" s="501">
        <v>0</v>
      </c>
      <c r="FI34" s="501">
        <v>0</v>
      </c>
      <c r="FJ34" s="501">
        <v>0</v>
      </c>
      <c r="FK34" s="501">
        <v>0</v>
      </c>
      <c r="FL34" s="501">
        <v>0</v>
      </c>
      <c r="FM34" s="502">
        <v>0</v>
      </c>
      <c r="FN34" s="500">
        <v>4</v>
      </c>
      <c r="FO34" s="501">
        <v>0</v>
      </c>
      <c r="FP34" s="501">
        <v>0</v>
      </c>
      <c r="FQ34" s="501">
        <v>0</v>
      </c>
      <c r="FR34" s="501">
        <v>0</v>
      </c>
      <c r="FS34" s="501">
        <v>0</v>
      </c>
      <c r="FT34" s="501">
        <v>1</v>
      </c>
      <c r="FU34" s="501">
        <v>2</v>
      </c>
      <c r="FV34" s="501">
        <v>0</v>
      </c>
      <c r="FW34" s="501">
        <v>0</v>
      </c>
      <c r="FX34" s="501">
        <v>0</v>
      </c>
      <c r="FY34" s="501">
        <v>2</v>
      </c>
      <c r="FZ34" s="501">
        <v>0</v>
      </c>
      <c r="GA34" s="501">
        <v>0</v>
      </c>
      <c r="GB34" s="501">
        <v>0</v>
      </c>
      <c r="GC34" s="501">
        <v>2</v>
      </c>
      <c r="GD34" s="501">
        <v>0</v>
      </c>
      <c r="GE34" s="501">
        <v>0</v>
      </c>
      <c r="GF34" s="501">
        <v>0</v>
      </c>
      <c r="GG34" s="501">
        <v>0</v>
      </c>
      <c r="GH34" s="501">
        <v>0</v>
      </c>
      <c r="GI34" s="501">
        <v>0</v>
      </c>
      <c r="GJ34" s="501">
        <v>0</v>
      </c>
      <c r="GK34" s="505">
        <v>0</v>
      </c>
    </row>
    <row r="35" spans="1:193" s="503" customFormat="1">
      <c r="A35" s="504" t="s">
        <v>35</v>
      </c>
      <c r="B35" s="235">
        <v>0</v>
      </c>
      <c r="C35" s="469">
        <v>0</v>
      </c>
      <c r="D35" s="469">
        <v>0</v>
      </c>
      <c r="E35" s="469">
        <v>0</v>
      </c>
      <c r="F35" s="469">
        <v>0</v>
      </c>
      <c r="G35" s="469">
        <v>0</v>
      </c>
      <c r="H35" s="469">
        <v>0</v>
      </c>
      <c r="I35" s="469">
        <v>0</v>
      </c>
      <c r="J35" s="469">
        <v>0</v>
      </c>
      <c r="K35" s="469">
        <v>0</v>
      </c>
      <c r="L35" s="469">
        <v>0</v>
      </c>
      <c r="M35" s="469">
        <v>0</v>
      </c>
      <c r="N35" s="469">
        <v>0</v>
      </c>
      <c r="O35" s="469">
        <v>0</v>
      </c>
      <c r="P35" s="469">
        <v>0</v>
      </c>
      <c r="Q35" s="469">
        <v>0</v>
      </c>
      <c r="R35" s="469">
        <v>0</v>
      </c>
      <c r="S35" s="469">
        <v>0</v>
      </c>
      <c r="T35" s="469">
        <v>0</v>
      </c>
      <c r="U35" s="469">
        <v>0</v>
      </c>
      <c r="V35" s="469">
        <v>0</v>
      </c>
      <c r="W35" s="469">
        <v>0</v>
      </c>
      <c r="X35" s="469">
        <v>0</v>
      </c>
      <c r="Y35" s="236">
        <v>0</v>
      </c>
      <c r="Z35" s="235">
        <v>14</v>
      </c>
      <c r="AA35" s="469">
        <v>0</v>
      </c>
      <c r="AB35" s="469">
        <v>0</v>
      </c>
      <c r="AC35" s="469">
        <v>0</v>
      </c>
      <c r="AD35" s="469">
        <v>11</v>
      </c>
      <c r="AE35" s="469">
        <v>0</v>
      </c>
      <c r="AF35" s="469">
        <v>0</v>
      </c>
      <c r="AG35" s="469">
        <v>7</v>
      </c>
      <c r="AH35" s="469">
        <v>0</v>
      </c>
      <c r="AI35" s="469">
        <v>1</v>
      </c>
      <c r="AJ35" s="469">
        <v>15</v>
      </c>
      <c r="AK35" s="469">
        <v>0</v>
      </c>
      <c r="AL35" s="469">
        <v>1</v>
      </c>
      <c r="AM35" s="469">
        <v>0</v>
      </c>
      <c r="AN35" s="469">
        <v>7</v>
      </c>
      <c r="AO35" s="469">
        <v>0</v>
      </c>
      <c r="AP35" s="469">
        <v>0</v>
      </c>
      <c r="AQ35" s="469">
        <v>1</v>
      </c>
      <c r="AR35" s="469">
        <v>1</v>
      </c>
      <c r="AS35" s="469">
        <v>12</v>
      </c>
      <c r="AT35" s="469">
        <v>22</v>
      </c>
      <c r="AU35" s="469">
        <v>17</v>
      </c>
      <c r="AV35" s="469">
        <v>0</v>
      </c>
      <c r="AW35" s="237">
        <v>0</v>
      </c>
      <c r="AX35" s="235">
        <v>0</v>
      </c>
      <c r="AY35" s="469">
        <v>1</v>
      </c>
      <c r="AZ35" s="469">
        <v>0</v>
      </c>
      <c r="BA35" s="469">
        <v>0</v>
      </c>
      <c r="BB35" s="469">
        <v>0</v>
      </c>
      <c r="BC35" s="469">
        <v>0</v>
      </c>
      <c r="BD35" s="469">
        <v>5</v>
      </c>
      <c r="BE35" s="469">
        <v>3</v>
      </c>
      <c r="BF35" s="469">
        <v>4</v>
      </c>
      <c r="BG35" s="469">
        <v>1</v>
      </c>
      <c r="BH35" s="469">
        <v>0</v>
      </c>
      <c r="BI35" s="469">
        <v>0</v>
      </c>
      <c r="BJ35" s="469">
        <v>0</v>
      </c>
      <c r="BK35" s="469">
        <v>6</v>
      </c>
      <c r="BL35" s="469">
        <v>0</v>
      </c>
      <c r="BM35" s="469">
        <v>0</v>
      </c>
      <c r="BN35" s="469">
        <v>1</v>
      </c>
      <c r="BO35" s="469">
        <v>0</v>
      </c>
      <c r="BP35" s="469">
        <v>0</v>
      </c>
      <c r="BQ35" s="469">
        <v>0</v>
      </c>
      <c r="BR35" s="469">
        <v>4</v>
      </c>
      <c r="BS35" s="469">
        <v>1</v>
      </c>
      <c r="BT35" s="469">
        <v>0</v>
      </c>
      <c r="BU35" s="237">
        <v>0</v>
      </c>
      <c r="BV35" s="235">
        <v>0</v>
      </c>
      <c r="BW35" s="469">
        <v>0</v>
      </c>
      <c r="BX35" s="469">
        <v>0</v>
      </c>
      <c r="BY35" s="469">
        <v>0</v>
      </c>
      <c r="BZ35" s="469">
        <v>0</v>
      </c>
      <c r="CA35" s="469">
        <v>0</v>
      </c>
      <c r="CB35" s="469">
        <v>0</v>
      </c>
      <c r="CC35" s="469">
        <v>0</v>
      </c>
      <c r="CD35" s="469">
        <v>0</v>
      </c>
      <c r="CE35" s="469">
        <v>0</v>
      </c>
      <c r="CF35" s="469">
        <v>3</v>
      </c>
      <c r="CG35" s="501">
        <v>0</v>
      </c>
      <c r="CH35" s="501">
        <v>0</v>
      </c>
      <c r="CI35" s="501">
        <v>0</v>
      </c>
      <c r="CJ35" s="501">
        <v>0</v>
      </c>
      <c r="CK35" s="501">
        <v>0</v>
      </c>
      <c r="CL35" s="501">
        <v>0</v>
      </c>
      <c r="CM35" s="501">
        <v>0</v>
      </c>
      <c r="CN35" s="501">
        <v>0</v>
      </c>
      <c r="CO35" s="501">
        <v>0</v>
      </c>
      <c r="CP35" s="501">
        <v>0</v>
      </c>
      <c r="CQ35" s="501">
        <v>0</v>
      </c>
      <c r="CR35" s="501">
        <v>0</v>
      </c>
      <c r="CS35" s="505">
        <v>0</v>
      </c>
      <c r="CT35" s="500">
        <v>0</v>
      </c>
      <c r="CU35" s="501">
        <v>5</v>
      </c>
      <c r="CV35" s="501">
        <v>0</v>
      </c>
      <c r="CW35" s="501">
        <v>0</v>
      </c>
      <c r="CX35" s="501">
        <v>0</v>
      </c>
      <c r="CY35" s="501">
        <v>0</v>
      </c>
      <c r="CZ35" s="501">
        <v>0</v>
      </c>
      <c r="DA35" s="501">
        <v>0</v>
      </c>
      <c r="DB35" s="501">
        <v>0</v>
      </c>
      <c r="DC35" s="501">
        <v>0</v>
      </c>
      <c r="DD35" s="501">
        <v>0</v>
      </c>
      <c r="DE35" s="501">
        <v>0</v>
      </c>
      <c r="DF35" s="501">
        <v>0</v>
      </c>
      <c r="DG35" s="501">
        <v>1</v>
      </c>
      <c r="DH35" s="501">
        <v>1</v>
      </c>
      <c r="DI35" s="501">
        <v>3</v>
      </c>
      <c r="DJ35" s="501">
        <v>0</v>
      </c>
      <c r="DK35" s="501">
        <v>0</v>
      </c>
      <c r="DL35" s="501">
        <v>0</v>
      </c>
      <c r="DM35" s="501">
        <v>0</v>
      </c>
      <c r="DN35" s="501">
        <v>2</v>
      </c>
      <c r="DO35" s="501">
        <v>0</v>
      </c>
      <c r="DP35" s="501">
        <v>0</v>
      </c>
      <c r="DQ35" s="502">
        <v>0</v>
      </c>
      <c r="DR35" s="500">
        <v>0</v>
      </c>
      <c r="DS35" s="501">
        <v>5</v>
      </c>
      <c r="DT35" s="501">
        <v>0</v>
      </c>
      <c r="DU35" s="501">
        <v>0</v>
      </c>
      <c r="DV35" s="501">
        <v>0</v>
      </c>
      <c r="DW35" s="501">
        <v>0</v>
      </c>
      <c r="DX35" s="501">
        <v>0</v>
      </c>
      <c r="DY35" s="501">
        <v>0</v>
      </c>
      <c r="DZ35" s="501">
        <v>0</v>
      </c>
      <c r="EA35" s="501">
        <v>0</v>
      </c>
      <c r="EB35" s="501">
        <v>4</v>
      </c>
      <c r="EC35" s="501">
        <v>0</v>
      </c>
      <c r="ED35" s="501">
        <v>0</v>
      </c>
      <c r="EE35" s="501">
        <v>0</v>
      </c>
      <c r="EF35" s="501">
        <v>0</v>
      </c>
      <c r="EG35" s="501">
        <v>0</v>
      </c>
      <c r="EH35" s="501">
        <v>0</v>
      </c>
      <c r="EI35" s="501">
        <v>0</v>
      </c>
      <c r="EJ35" s="501">
        <v>0</v>
      </c>
      <c r="EK35" s="501">
        <v>0</v>
      </c>
      <c r="EL35" s="501">
        <v>3</v>
      </c>
      <c r="EM35" s="501">
        <v>0</v>
      </c>
      <c r="EN35" s="501">
        <v>3</v>
      </c>
      <c r="EO35" s="502">
        <v>0</v>
      </c>
      <c r="EP35" s="500">
        <v>4</v>
      </c>
      <c r="EQ35" s="501">
        <v>3</v>
      </c>
      <c r="ER35" s="501">
        <v>0</v>
      </c>
      <c r="ES35" s="501">
        <v>0</v>
      </c>
      <c r="ET35" s="501">
        <v>1</v>
      </c>
      <c r="EU35" s="501">
        <v>6</v>
      </c>
      <c r="EV35" s="501">
        <v>0</v>
      </c>
      <c r="EW35" s="501">
        <v>0</v>
      </c>
      <c r="EX35" s="501">
        <v>0</v>
      </c>
      <c r="EY35" s="501">
        <v>0</v>
      </c>
      <c r="EZ35" s="501">
        <v>0</v>
      </c>
      <c r="FA35" s="501">
        <v>0</v>
      </c>
      <c r="FB35" s="501">
        <v>0</v>
      </c>
      <c r="FC35" s="501">
        <v>0</v>
      </c>
      <c r="FD35" s="501">
        <v>0</v>
      </c>
      <c r="FE35" s="501">
        <v>0</v>
      </c>
      <c r="FF35" s="501">
        <v>0</v>
      </c>
      <c r="FG35" s="501">
        <v>2</v>
      </c>
      <c r="FH35" s="501">
        <v>0</v>
      </c>
      <c r="FI35" s="501">
        <v>0</v>
      </c>
      <c r="FJ35" s="501">
        <v>0</v>
      </c>
      <c r="FK35" s="501">
        <v>0</v>
      </c>
      <c r="FL35" s="501">
        <v>0</v>
      </c>
      <c r="FM35" s="502">
        <v>0</v>
      </c>
      <c r="FN35" s="500">
        <v>5</v>
      </c>
      <c r="FO35" s="501">
        <v>0</v>
      </c>
      <c r="FP35" s="501">
        <v>0</v>
      </c>
      <c r="FQ35" s="501">
        <v>0</v>
      </c>
      <c r="FR35" s="501">
        <v>0</v>
      </c>
      <c r="FS35" s="501">
        <v>0</v>
      </c>
      <c r="FT35" s="501">
        <v>0</v>
      </c>
      <c r="FU35" s="501">
        <v>0</v>
      </c>
      <c r="FV35" s="501">
        <v>0</v>
      </c>
      <c r="FW35" s="501">
        <v>0</v>
      </c>
      <c r="FX35" s="501">
        <v>0</v>
      </c>
      <c r="FY35" s="501">
        <v>1</v>
      </c>
      <c r="FZ35" s="501">
        <v>0</v>
      </c>
      <c r="GA35" s="501">
        <v>1</v>
      </c>
      <c r="GB35" s="501">
        <v>5</v>
      </c>
      <c r="GC35" s="501">
        <v>3</v>
      </c>
      <c r="GD35" s="501">
        <v>0</v>
      </c>
      <c r="GE35" s="501">
        <v>0</v>
      </c>
      <c r="GF35" s="501">
        <v>1</v>
      </c>
      <c r="GG35" s="501">
        <v>0</v>
      </c>
      <c r="GH35" s="501">
        <v>0</v>
      </c>
      <c r="GI35" s="501">
        <v>0</v>
      </c>
      <c r="GJ35" s="501">
        <v>0</v>
      </c>
      <c r="GK35" s="505">
        <v>0</v>
      </c>
    </row>
    <row r="36" spans="1:193" s="503" customFormat="1">
      <c r="A36" s="504" t="s">
        <v>37</v>
      </c>
      <c r="B36" s="235">
        <v>0</v>
      </c>
      <c r="C36" s="469">
        <v>0</v>
      </c>
      <c r="D36" s="469">
        <v>0</v>
      </c>
      <c r="E36" s="469">
        <v>0</v>
      </c>
      <c r="F36" s="469">
        <v>0</v>
      </c>
      <c r="G36" s="469">
        <v>0</v>
      </c>
      <c r="H36" s="469">
        <v>0</v>
      </c>
      <c r="I36" s="469">
        <v>0</v>
      </c>
      <c r="J36" s="469">
        <v>0</v>
      </c>
      <c r="K36" s="469">
        <v>0</v>
      </c>
      <c r="L36" s="469">
        <v>0</v>
      </c>
      <c r="M36" s="469">
        <v>0</v>
      </c>
      <c r="N36" s="469">
        <v>0</v>
      </c>
      <c r="O36" s="469">
        <v>0</v>
      </c>
      <c r="P36" s="469">
        <v>0</v>
      </c>
      <c r="Q36" s="469">
        <v>0</v>
      </c>
      <c r="R36" s="469">
        <v>0</v>
      </c>
      <c r="S36" s="469">
        <v>0</v>
      </c>
      <c r="T36" s="469">
        <v>0</v>
      </c>
      <c r="U36" s="469">
        <v>0</v>
      </c>
      <c r="V36" s="469">
        <v>0</v>
      </c>
      <c r="W36" s="469">
        <v>0</v>
      </c>
      <c r="X36" s="469">
        <v>0</v>
      </c>
      <c r="Y36" s="236">
        <v>0</v>
      </c>
      <c r="Z36" s="235">
        <v>1</v>
      </c>
      <c r="AA36" s="469">
        <v>0</v>
      </c>
      <c r="AB36" s="469">
        <v>3</v>
      </c>
      <c r="AC36" s="469">
        <v>1</v>
      </c>
      <c r="AD36" s="469">
        <v>1</v>
      </c>
      <c r="AE36" s="469">
        <v>1</v>
      </c>
      <c r="AF36" s="469">
        <v>0</v>
      </c>
      <c r="AG36" s="469">
        <v>39</v>
      </c>
      <c r="AH36" s="469">
        <v>0</v>
      </c>
      <c r="AI36" s="469">
        <v>0</v>
      </c>
      <c r="AJ36" s="469">
        <v>6</v>
      </c>
      <c r="AK36" s="469">
        <v>0</v>
      </c>
      <c r="AL36" s="469">
        <v>1</v>
      </c>
      <c r="AM36" s="469">
        <v>0</v>
      </c>
      <c r="AN36" s="469">
        <v>39</v>
      </c>
      <c r="AO36" s="469">
        <v>1</v>
      </c>
      <c r="AP36" s="469">
        <v>0</v>
      </c>
      <c r="AQ36" s="469">
        <v>0</v>
      </c>
      <c r="AR36" s="469">
        <v>1</v>
      </c>
      <c r="AS36" s="469">
        <v>5</v>
      </c>
      <c r="AT36" s="469">
        <v>21</v>
      </c>
      <c r="AU36" s="469">
        <v>14</v>
      </c>
      <c r="AV36" s="469">
        <v>0</v>
      </c>
      <c r="AW36" s="237">
        <v>0</v>
      </c>
      <c r="AX36" s="235">
        <v>0</v>
      </c>
      <c r="AY36" s="469">
        <v>1</v>
      </c>
      <c r="AZ36" s="469">
        <v>0</v>
      </c>
      <c r="BA36" s="469">
        <v>0</v>
      </c>
      <c r="BB36" s="469">
        <v>3</v>
      </c>
      <c r="BC36" s="469">
        <v>1</v>
      </c>
      <c r="BD36" s="469">
        <v>6</v>
      </c>
      <c r="BE36" s="469">
        <v>0</v>
      </c>
      <c r="BF36" s="469">
        <v>22</v>
      </c>
      <c r="BG36" s="469">
        <v>0</v>
      </c>
      <c r="BH36" s="469">
        <v>0</v>
      </c>
      <c r="BI36" s="469">
        <v>0</v>
      </c>
      <c r="BJ36" s="469">
        <v>3</v>
      </c>
      <c r="BK36" s="469">
        <v>22</v>
      </c>
      <c r="BL36" s="469">
        <v>0</v>
      </c>
      <c r="BM36" s="469">
        <v>0</v>
      </c>
      <c r="BN36" s="469">
        <v>0</v>
      </c>
      <c r="BO36" s="469">
        <v>0</v>
      </c>
      <c r="BP36" s="469">
        <v>0</v>
      </c>
      <c r="BQ36" s="469">
        <v>0</v>
      </c>
      <c r="BR36" s="469">
        <v>1</v>
      </c>
      <c r="BS36" s="469">
        <v>0</v>
      </c>
      <c r="BT36" s="469">
        <v>0</v>
      </c>
      <c r="BU36" s="237">
        <v>2</v>
      </c>
      <c r="BV36" s="235">
        <v>3</v>
      </c>
      <c r="BW36" s="469">
        <v>0</v>
      </c>
      <c r="BX36" s="469">
        <v>0</v>
      </c>
      <c r="BY36" s="469">
        <v>0</v>
      </c>
      <c r="BZ36" s="469">
        <v>0</v>
      </c>
      <c r="CA36" s="469">
        <v>0</v>
      </c>
      <c r="CB36" s="469">
        <v>0</v>
      </c>
      <c r="CC36" s="469">
        <v>0</v>
      </c>
      <c r="CD36" s="469">
        <v>0</v>
      </c>
      <c r="CE36" s="469">
        <v>0</v>
      </c>
      <c r="CF36" s="469">
        <v>1</v>
      </c>
      <c r="CG36" s="501">
        <v>0</v>
      </c>
      <c r="CH36" s="501">
        <v>0</v>
      </c>
      <c r="CI36" s="501">
        <v>0</v>
      </c>
      <c r="CJ36" s="501">
        <v>0</v>
      </c>
      <c r="CK36" s="501">
        <v>0</v>
      </c>
      <c r="CL36" s="501">
        <v>0</v>
      </c>
      <c r="CM36" s="501">
        <v>0</v>
      </c>
      <c r="CN36" s="501">
        <v>0</v>
      </c>
      <c r="CO36" s="501">
        <v>0</v>
      </c>
      <c r="CP36" s="501">
        <v>1</v>
      </c>
      <c r="CQ36" s="501">
        <v>0</v>
      </c>
      <c r="CR36" s="501">
        <v>0</v>
      </c>
      <c r="CS36" s="505">
        <v>0</v>
      </c>
      <c r="CT36" s="500">
        <v>5</v>
      </c>
      <c r="CU36" s="501">
        <v>10</v>
      </c>
      <c r="CV36" s="501">
        <v>0</v>
      </c>
      <c r="CW36" s="501">
        <v>0</v>
      </c>
      <c r="CX36" s="501">
        <v>0</v>
      </c>
      <c r="CY36" s="501">
        <v>0</v>
      </c>
      <c r="CZ36" s="501">
        <v>0</v>
      </c>
      <c r="DA36" s="501">
        <v>4</v>
      </c>
      <c r="DB36" s="501">
        <v>2</v>
      </c>
      <c r="DC36" s="501">
        <v>0</v>
      </c>
      <c r="DD36" s="501">
        <v>0</v>
      </c>
      <c r="DE36" s="501">
        <v>0</v>
      </c>
      <c r="DF36" s="501">
        <v>1</v>
      </c>
      <c r="DG36" s="501">
        <v>4</v>
      </c>
      <c r="DH36" s="501">
        <v>3</v>
      </c>
      <c r="DI36" s="501">
        <v>2</v>
      </c>
      <c r="DJ36" s="501">
        <v>2</v>
      </c>
      <c r="DK36" s="501">
        <v>0</v>
      </c>
      <c r="DL36" s="501">
        <v>0</v>
      </c>
      <c r="DM36" s="501">
        <v>0</v>
      </c>
      <c r="DN36" s="501">
        <v>2</v>
      </c>
      <c r="DO36" s="501">
        <v>1</v>
      </c>
      <c r="DP36" s="501">
        <v>0</v>
      </c>
      <c r="DQ36" s="502">
        <v>0</v>
      </c>
      <c r="DR36" s="500">
        <v>0</v>
      </c>
      <c r="DS36" s="501">
        <v>2</v>
      </c>
      <c r="DT36" s="501">
        <v>0</v>
      </c>
      <c r="DU36" s="501">
        <v>0</v>
      </c>
      <c r="DV36" s="501">
        <v>1</v>
      </c>
      <c r="DW36" s="506">
        <v>0</v>
      </c>
      <c r="DX36" s="501">
        <v>0</v>
      </c>
      <c r="DY36" s="501">
        <v>0</v>
      </c>
      <c r="DZ36" s="501">
        <v>0</v>
      </c>
      <c r="EA36" s="501">
        <v>0</v>
      </c>
      <c r="EB36" s="501">
        <v>1</v>
      </c>
      <c r="EC36" s="501">
        <v>0</v>
      </c>
      <c r="ED36" s="501">
        <v>2</v>
      </c>
      <c r="EE36" s="501">
        <v>1</v>
      </c>
      <c r="EF36" s="501">
        <v>0</v>
      </c>
      <c r="EG36" s="501">
        <v>0</v>
      </c>
      <c r="EH36" s="501">
        <v>0</v>
      </c>
      <c r="EI36" s="501">
        <v>0</v>
      </c>
      <c r="EJ36" s="501">
        <v>0</v>
      </c>
      <c r="EK36" s="501">
        <v>2</v>
      </c>
      <c r="EL36" s="501">
        <v>4</v>
      </c>
      <c r="EM36" s="501">
        <v>0</v>
      </c>
      <c r="EN36" s="501">
        <v>1</v>
      </c>
      <c r="EO36" s="502">
        <v>0</v>
      </c>
      <c r="EP36" s="500">
        <v>1</v>
      </c>
      <c r="EQ36" s="501">
        <v>1</v>
      </c>
      <c r="ER36" s="501">
        <v>0</v>
      </c>
      <c r="ES36" s="501">
        <v>0</v>
      </c>
      <c r="ET36" s="501">
        <v>0</v>
      </c>
      <c r="EU36" s="501">
        <v>0</v>
      </c>
      <c r="EV36" s="501">
        <v>5</v>
      </c>
      <c r="EW36" s="501">
        <v>0</v>
      </c>
      <c r="EX36" s="501">
        <v>0</v>
      </c>
      <c r="EY36" s="501">
        <v>0</v>
      </c>
      <c r="EZ36" s="501">
        <v>0</v>
      </c>
      <c r="FA36" s="501">
        <v>0</v>
      </c>
      <c r="FB36" s="501">
        <v>0</v>
      </c>
      <c r="FC36" s="501">
        <v>0</v>
      </c>
      <c r="FD36" s="501">
        <v>0</v>
      </c>
      <c r="FE36" s="501">
        <v>0</v>
      </c>
      <c r="FF36" s="501">
        <v>0</v>
      </c>
      <c r="FG36" s="501">
        <v>0</v>
      </c>
      <c r="FH36" s="501">
        <v>0</v>
      </c>
      <c r="FI36" s="501">
        <v>0</v>
      </c>
      <c r="FJ36" s="501">
        <v>0</v>
      </c>
      <c r="FK36" s="501">
        <v>2</v>
      </c>
      <c r="FL36" s="501">
        <v>0</v>
      </c>
      <c r="FM36" s="502">
        <v>0</v>
      </c>
      <c r="FN36" s="500">
        <v>0</v>
      </c>
      <c r="FO36" s="501">
        <v>0</v>
      </c>
      <c r="FP36" s="501">
        <v>2</v>
      </c>
      <c r="FQ36" s="501">
        <v>0</v>
      </c>
      <c r="FR36" s="501">
        <v>0</v>
      </c>
      <c r="FS36" s="501">
        <v>0</v>
      </c>
      <c r="FT36" s="501">
        <v>0</v>
      </c>
      <c r="FU36" s="501">
        <v>0</v>
      </c>
      <c r="FV36" s="501">
        <v>0</v>
      </c>
      <c r="FW36" s="501">
        <v>0</v>
      </c>
      <c r="FX36" s="501">
        <v>0</v>
      </c>
      <c r="FY36" s="501">
        <v>0</v>
      </c>
      <c r="FZ36" s="501">
        <v>0</v>
      </c>
      <c r="GA36" s="501">
        <v>0</v>
      </c>
      <c r="GB36" s="501">
        <v>0</v>
      </c>
      <c r="GC36" s="501">
        <v>0</v>
      </c>
      <c r="GD36" s="501">
        <v>0</v>
      </c>
      <c r="GE36" s="501">
        <v>0</v>
      </c>
      <c r="GF36" s="501">
        <v>0</v>
      </c>
      <c r="GG36" s="501">
        <v>0</v>
      </c>
      <c r="GH36" s="501">
        <v>0</v>
      </c>
      <c r="GI36" s="501">
        <v>0</v>
      </c>
      <c r="GJ36" s="501">
        <v>0</v>
      </c>
      <c r="GK36" s="505">
        <v>0</v>
      </c>
    </row>
    <row r="37" spans="1:193" s="503" customFormat="1">
      <c r="A37" s="504" t="s">
        <v>38</v>
      </c>
      <c r="B37" s="235">
        <v>0</v>
      </c>
      <c r="C37" s="469">
        <v>2</v>
      </c>
      <c r="D37" s="469">
        <v>0</v>
      </c>
      <c r="E37" s="469">
        <v>0</v>
      </c>
      <c r="F37" s="469">
        <v>0</v>
      </c>
      <c r="G37" s="469">
        <v>0</v>
      </c>
      <c r="H37" s="469">
        <v>0</v>
      </c>
      <c r="I37" s="469">
        <v>0</v>
      </c>
      <c r="J37" s="469">
        <v>0</v>
      </c>
      <c r="K37" s="469">
        <v>1</v>
      </c>
      <c r="L37" s="469">
        <v>0</v>
      </c>
      <c r="M37" s="469">
        <v>0</v>
      </c>
      <c r="N37" s="469">
        <v>0</v>
      </c>
      <c r="O37" s="469">
        <v>0</v>
      </c>
      <c r="P37" s="469">
        <v>0</v>
      </c>
      <c r="Q37" s="469">
        <v>0</v>
      </c>
      <c r="R37" s="469">
        <v>0</v>
      </c>
      <c r="S37" s="469">
        <v>0</v>
      </c>
      <c r="T37" s="469">
        <v>0</v>
      </c>
      <c r="U37" s="469">
        <v>0</v>
      </c>
      <c r="V37" s="469">
        <v>0</v>
      </c>
      <c r="W37" s="469">
        <v>0</v>
      </c>
      <c r="X37" s="469">
        <v>0</v>
      </c>
      <c r="Y37" s="236">
        <v>0</v>
      </c>
      <c r="Z37" s="235">
        <v>5</v>
      </c>
      <c r="AA37" s="469">
        <v>0</v>
      </c>
      <c r="AB37" s="469">
        <v>1</v>
      </c>
      <c r="AC37" s="469">
        <v>0</v>
      </c>
      <c r="AD37" s="469">
        <v>2</v>
      </c>
      <c r="AE37" s="469">
        <v>1</v>
      </c>
      <c r="AF37" s="469">
        <v>0</v>
      </c>
      <c r="AG37" s="469">
        <v>9</v>
      </c>
      <c r="AH37" s="469">
        <v>0</v>
      </c>
      <c r="AI37" s="469">
        <v>2</v>
      </c>
      <c r="AJ37" s="469">
        <v>12</v>
      </c>
      <c r="AK37" s="469">
        <v>0</v>
      </c>
      <c r="AL37" s="469">
        <v>0</v>
      </c>
      <c r="AM37" s="469">
        <v>0</v>
      </c>
      <c r="AN37" s="469">
        <v>7</v>
      </c>
      <c r="AO37" s="469">
        <v>1</v>
      </c>
      <c r="AP37" s="469">
        <v>0</v>
      </c>
      <c r="AQ37" s="469">
        <v>0</v>
      </c>
      <c r="AR37" s="469">
        <v>0</v>
      </c>
      <c r="AS37" s="469">
        <v>10</v>
      </c>
      <c r="AT37" s="469">
        <v>15</v>
      </c>
      <c r="AU37" s="469">
        <v>13</v>
      </c>
      <c r="AV37" s="469">
        <v>0</v>
      </c>
      <c r="AW37" s="237">
        <v>2</v>
      </c>
      <c r="AX37" s="235">
        <v>0</v>
      </c>
      <c r="AY37" s="469">
        <v>4</v>
      </c>
      <c r="AZ37" s="469">
        <v>0</v>
      </c>
      <c r="BA37" s="469">
        <v>4</v>
      </c>
      <c r="BB37" s="469">
        <v>3</v>
      </c>
      <c r="BC37" s="469">
        <v>0</v>
      </c>
      <c r="BD37" s="469">
        <v>4</v>
      </c>
      <c r="BE37" s="469">
        <v>3</v>
      </c>
      <c r="BF37" s="469">
        <v>14</v>
      </c>
      <c r="BG37" s="469">
        <v>0</v>
      </c>
      <c r="BH37" s="469">
        <v>0</v>
      </c>
      <c r="BI37" s="469">
        <v>0</v>
      </c>
      <c r="BJ37" s="469">
        <v>0</v>
      </c>
      <c r="BK37" s="469">
        <v>13</v>
      </c>
      <c r="BL37" s="469">
        <v>0</v>
      </c>
      <c r="BM37" s="469">
        <v>0</v>
      </c>
      <c r="BN37" s="469">
        <v>3</v>
      </c>
      <c r="BO37" s="469">
        <v>1</v>
      </c>
      <c r="BP37" s="469">
        <v>0</v>
      </c>
      <c r="BQ37" s="469">
        <v>0</v>
      </c>
      <c r="BR37" s="469">
        <v>0</v>
      </c>
      <c r="BS37" s="469">
        <v>2</v>
      </c>
      <c r="BT37" s="469">
        <v>1</v>
      </c>
      <c r="BU37" s="237">
        <v>0</v>
      </c>
      <c r="BV37" s="235">
        <v>2</v>
      </c>
      <c r="BW37" s="469">
        <v>0</v>
      </c>
      <c r="BX37" s="469">
        <v>1</v>
      </c>
      <c r="BY37" s="469">
        <v>0</v>
      </c>
      <c r="BZ37" s="469">
        <v>0</v>
      </c>
      <c r="CA37" s="469">
        <v>0</v>
      </c>
      <c r="CB37" s="469">
        <v>0</v>
      </c>
      <c r="CC37" s="469">
        <v>0</v>
      </c>
      <c r="CD37" s="469">
        <v>0</v>
      </c>
      <c r="CE37" s="469">
        <v>0</v>
      </c>
      <c r="CF37" s="469">
        <v>2</v>
      </c>
      <c r="CG37" s="501">
        <v>0</v>
      </c>
      <c r="CH37" s="501">
        <v>0</v>
      </c>
      <c r="CI37" s="501">
        <v>0</v>
      </c>
      <c r="CJ37" s="501">
        <v>0</v>
      </c>
      <c r="CK37" s="501">
        <v>2</v>
      </c>
      <c r="CL37" s="501">
        <v>0</v>
      </c>
      <c r="CM37" s="501">
        <v>0</v>
      </c>
      <c r="CN37" s="501">
        <v>0</v>
      </c>
      <c r="CO37" s="501">
        <v>0</v>
      </c>
      <c r="CP37" s="501">
        <v>2</v>
      </c>
      <c r="CQ37" s="501">
        <v>0</v>
      </c>
      <c r="CR37" s="501">
        <v>0</v>
      </c>
      <c r="CS37" s="505">
        <v>0</v>
      </c>
      <c r="CT37" s="500">
        <v>0</v>
      </c>
      <c r="CU37" s="501">
        <v>12</v>
      </c>
      <c r="CV37" s="501">
        <v>0</v>
      </c>
      <c r="CW37" s="501">
        <v>0</v>
      </c>
      <c r="CX37" s="501">
        <v>1</v>
      </c>
      <c r="CY37" s="501">
        <v>0</v>
      </c>
      <c r="CZ37" s="501">
        <v>0</v>
      </c>
      <c r="DA37" s="501">
        <v>8</v>
      </c>
      <c r="DB37" s="501">
        <v>1</v>
      </c>
      <c r="DC37" s="501">
        <v>0</v>
      </c>
      <c r="DD37" s="501">
        <v>0</v>
      </c>
      <c r="DE37" s="501">
        <v>0</v>
      </c>
      <c r="DF37" s="501">
        <v>0</v>
      </c>
      <c r="DG37" s="501">
        <v>4</v>
      </c>
      <c r="DH37" s="501">
        <v>0</v>
      </c>
      <c r="DI37" s="501">
        <v>1</v>
      </c>
      <c r="DJ37" s="501">
        <v>0</v>
      </c>
      <c r="DK37" s="501">
        <v>0</v>
      </c>
      <c r="DL37" s="501">
        <v>0</v>
      </c>
      <c r="DM37" s="501">
        <v>0</v>
      </c>
      <c r="DN37" s="501">
        <v>0</v>
      </c>
      <c r="DO37" s="501">
        <v>0</v>
      </c>
      <c r="DP37" s="501">
        <v>0</v>
      </c>
      <c r="DQ37" s="502">
        <v>0</v>
      </c>
      <c r="DR37" s="500">
        <v>0</v>
      </c>
      <c r="DS37" s="501">
        <v>0</v>
      </c>
      <c r="DT37" s="501">
        <v>0</v>
      </c>
      <c r="DU37" s="501">
        <v>0</v>
      </c>
      <c r="DV37" s="501">
        <v>0</v>
      </c>
      <c r="DW37" s="501">
        <v>0</v>
      </c>
      <c r="DX37" s="501">
        <v>1</v>
      </c>
      <c r="DY37" s="501">
        <v>0</v>
      </c>
      <c r="DZ37" s="501">
        <v>0</v>
      </c>
      <c r="EA37" s="501">
        <v>0</v>
      </c>
      <c r="EB37" s="501">
        <v>0</v>
      </c>
      <c r="EC37" s="501">
        <v>0</v>
      </c>
      <c r="ED37" s="501">
        <v>0</v>
      </c>
      <c r="EE37" s="501">
        <v>0</v>
      </c>
      <c r="EF37" s="501">
        <v>0</v>
      </c>
      <c r="EG37" s="501">
        <v>0</v>
      </c>
      <c r="EH37" s="501">
        <v>0</v>
      </c>
      <c r="EI37" s="501">
        <v>0</v>
      </c>
      <c r="EJ37" s="501">
        <v>0</v>
      </c>
      <c r="EK37" s="501">
        <v>0</v>
      </c>
      <c r="EL37" s="501">
        <v>0</v>
      </c>
      <c r="EM37" s="501">
        <v>0</v>
      </c>
      <c r="EN37" s="501">
        <v>0</v>
      </c>
      <c r="EO37" s="502">
        <v>0</v>
      </c>
      <c r="EP37" s="500">
        <v>1</v>
      </c>
      <c r="EQ37" s="501">
        <v>2</v>
      </c>
      <c r="ER37" s="501">
        <v>1</v>
      </c>
      <c r="ES37" s="501">
        <v>1</v>
      </c>
      <c r="ET37" s="501">
        <v>0</v>
      </c>
      <c r="EU37" s="501">
        <v>0</v>
      </c>
      <c r="EV37" s="501">
        <v>1</v>
      </c>
      <c r="EW37" s="501">
        <v>0</v>
      </c>
      <c r="EX37" s="501">
        <v>0</v>
      </c>
      <c r="EY37" s="501">
        <v>0</v>
      </c>
      <c r="EZ37" s="501">
        <v>0</v>
      </c>
      <c r="FA37" s="501">
        <v>0</v>
      </c>
      <c r="FB37" s="501">
        <v>0</v>
      </c>
      <c r="FC37" s="501">
        <v>0</v>
      </c>
      <c r="FD37" s="501">
        <v>0</v>
      </c>
      <c r="FE37" s="501">
        <v>0</v>
      </c>
      <c r="FF37" s="501">
        <v>0</v>
      </c>
      <c r="FG37" s="501">
        <v>0</v>
      </c>
      <c r="FH37" s="501">
        <v>0</v>
      </c>
      <c r="FI37" s="501">
        <v>0</v>
      </c>
      <c r="FJ37" s="501">
        <v>0</v>
      </c>
      <c r="FK37" s="501">
        <v>0</v>
      </c>
      <c r="FL37" s="501">
        <v>0</v>
      </c>
      <c r="FM37" s="502">
        <v>0</v>
      </c>
      <c r="FN37" s="500">
        <v>5</v>
      </c>
      <c r="FO37" s="501">
        <v>0</v>
      </c>
      <c r="FP37" s="501">
        <v>3</v>
      </c>
      <c r="FQ37" s="501">
        <v>1</v>
      </c>
      <c r="FR37" s="501">
        <v>0</v>
      </c>
      <c r="FS37" s="501">
        <v>0</v>
      </c>
      <c r="FT37" s="501">
        <v>0</v>
      </c>
      <c r="FU37" s="501">
        <v>0</v>
      </c>
      <c r="FV37" s="501">
        <v>0</v>
      </c>
      <c r="FW37" s="501">
        <v>0</v>
      </c>
      <c r="FX37" s="501">
        <v>0</v>
      </c>
      <c r="FY37" s="501">
        <v>0</v>
      </c>
      <c r="FZ37" s="501">
        <v>0</v>
      </c>
      <c r="GA37" s="501">
        <v>0</v>
      </c>
      <c r="GB37" s="501">
        <v>0</v>
      </c>
      <c r="GC37" s="501">
        <v>0</v>
      </c>
      <c r="GD37" s="501">
        <v>0</v>
      </c>
      <c r="GE37" s="501">
        <v>0</v>
      </c>
      <c r="GF37" s="501">
        <v>0</v>
      </c>
      <c r="GG37" s="501">
        <v>0</v>
      </c>
      <c r="GH37" s="501">
        <v>0</v>
      </c>
      <c r="GI37" s="501">
        <v>0</v>
      </c>
      <c r="GJ37" s="501">
        <v>0</v>
      </c>
      <c r="GK37" s="505">
        <v>0</v>
      </c>
    </row>
    <row r="38" spans="1:193" s="503" customFormat="1">
      <c r="A38" s="504" t="s">
        <v>39</v>
      </c>
      <c r="B38" s="235">
        <v>0</v>
      </c>
      <c r="C38" s="469">
        <v>0</v>
      </c>
      <c r="D38" s="469">
        <v>0</v>
      </c>
      <c r="E38" s="469">
        <v>0</v>
      </c>
      <c r="F38" s="469">
        <v>0</v>
      </c>
      <c r="G38" s="469">
        <v>0</v>
      </c>
      <c r="H38" s="469">
        <v>0</v>
      </c>
      <c r="I38" s="469">
        <v>0</v>
      </c>
      <c r="J38" s="469">
        <v>0</v>
      </c>
      <c r="K38" s="469">
        <v>0</v>
      </c>
      <c r="L38" s="469">
        <v>0</v>
      </c>
      <c r="M38" s="469">
        <v>0</v>
      </c>
      <c r="N38" s="469">
        <v>0</v>
      </c>
      <c r="O38" s="469">
        <v>0</v>
      </c>
      <c r="P38" s="469">
        <v>0</v>
      </c>
      <c r="Q38" s="469">
        <v>0</v>
      </c>
      <c r="R38" s="469">
        <v>0</v>
      </c>
      <c r="S38" s="469">
        <v>0</v>
      </c>
      <c r="T38" s="469">
        <v>0</v>
      </c>
      <c r="U38" s="469">
        <v>0</v>
      </c>
      <c r="V38" s="469">
        <v>0</v>
      </c>
      <c r="W38" s="469">
        <v>0</v>
      </c>
      <c r="X38" s="469">
        <v>0</v>
      </c>
      <c r="Y38" s="236">
        <v>0</v>
      </c>
      <c r="Z38" s="235">
        <v>8</v>
      </c>
      <c r="AA38" s="469">
        <v>0</v>
      </c>
      <c r="AB38" s="469">
        <v>7</v>
      </c>
      <c r="AC38" s="469">
        <v>0</v>
      </c>
      <c r="AD38" s="469">
        <v>2</v>
      </c>
      <c r="AE38" s="469">
        <v>0</v>
      </c>
      <c r="AF38" s="469">
        <v>0</v>
      </c>
      <c r="AG38" s="469">
        <v>16</v>
      </c>
      <c r="AH38" s="469">
        <v>0</v>
      </c>
      <c r="AI38" s="469">
        <v>2</v>
      </c>
      <c r="AJ38" s="469">
        <v>4</v>
      </c>
      <c r="AK38" s="469">
        <v>0</v>
      </c>
      <c r="AL38" s="469">
        <v>2</v>
      </c>
      <c r="AM38" s="469">
        <v>0</v>
      </c>
      <c r="AN38" s="469">
        <v>19</v>
      </c>
      <c r="AO38" s="469">
        <v>0</v>
      </c>
      <c r="AP38" s="469">
        <v>0</v>
      </c>
      <c r="AQ38" s="469">
        <v>0</v>
      </c>
      <c r="AR38" s="469">
        <v>8</v>
      </c>
      <c r="AS38" s="469">
        <v>3</v>
      </c>
      <c r="AT38" s="469">
        <v>5</v>
      </c>
      <c r="AU38" s="469">
        <v>2</v>
      </c>
      <c r="AV38" s="469">
        <v>0</v>
      </c>
      <c r="AW38" s="237">
        <v>0</v>
      </c>
      <c r="AX38" s="235">
        <v>0</v>
      </c>
      <c r="AY38" s="469">
        <v>0</v>
      </c>
      <c r="AZ38" s="469">
        <v>0</v>
      </c>
      <c r="BA38" s="469">
        <v>0</v>
      </c>
      <c r="BB38" s="469">
        <v>0</v>
      </c>
      <c r="BC38" s="469">
        <v>0</v>
      </c>
      <c r="BD38" s="469">
        <v>5</v>
      </c>
      <c r="BE38" s="469">
        <v>3</v>
      </c>
      <c r="BF38" s="469">
        <v>8</v>
      </c>
      <c r="BG38" s="469">
        <v>0</v>
      </c>
      <c r="BH38" s="469">
        <v>1</v>
      </c>
      <c r="BI38" s="469">
        <v>0</v>
      </c>
      <c r="BJ38" s="469">
        <v>3</v>
      </c>
      <c r="BK38" s="469">
        <v>15</v>
      </c>
      <c r="BL38" s="469">
        <v>0</v>
      </c>
      <c r="BM38" s="469">
        <v>0</v>
      </c>
      <c r="BN38" s="469">
        <v>3</v>
      </c>
      <c r="BO38" s="469">
        <v>3</v>
      </c>
      <c r="BP38" s="469">
        <v>0</v>
      </c>
      <c r="BQ38" s="469">
        <v>0</v>
      </c>
      <c r="BR38" s="469">
        <v>0</v>
      </c>
      <c r="BS38" s="469">
        <v>0</v>
      </c>
      <c r="BT38" s="469">
        <v>4</v>
      </c>
      <c r="BU38" s="237">
        <v>0</v>
      </c>
      <c r="BV38" s="235">
        <v>0</v>
      </c>
      <c r="BW38" s="469">
        <v>0</v>
      </c>
      <c r="BX38" s="469">
        <v>0</v>
      </c>
      <c r="BY38" s="469">
        <v>0</v>
      </c>
      <c r="BZ38" s="469">
        <v>0</v>
      </c>
      <c r="CA38" s="469">
        <v>0</v>
      </c>
      <c r="CB38" s="469">
        <v>0</v>
      </c>
      <c r="CC38" s="469">
        <v>0</v>
      </c>
      <c r="CD38" s="469">
        <v>0</v>
      </c>
      <c r="CE38" s="469">
        <v>0</v>
      </c>
      <c r="CF38" s="469">
        <v>1</v>
      </c>
      <c r="CG38" s="501">
        <v>0</v>
      </c>
      <c r="CH38" s="501">
        <v>0</v>
      </c>
      <c r="CI38" s="501">
        <v>0</v>
      </c>
      <c r="CJ38" s="501">
        <v>0</v>
      </c>
      <c r="CK38" s="501">
        <v>1</v>
      </c>
      <c r="CL38" s="501">
        <v>0</v>
      </c>
      <c r="CM38" s="501">
        <v>0</v>
      </c>
      <c r="CN38" s="501">
        <v>0</v>
      </c>
      <c r="CO38" s="501">
        <v>0</v>
      </c>
      <c r="CP38" s="501">
        <v>0</v>
      </c>
      <c r="CQ38" s="501">
        <v>0</v>
      </c>
      <c r="CR38" s="501">
        <v>0</v>
      </c>
      <c r="CS38" s="505">
        <v>0</v>
      </c>
      <c r="CT38" s="500">
        <v>2</v>
      </c>
      <c r="CU38" s="501">
        <v>12</v>
      </c>
      <c r="CV38" s="501">
        <v>0</v>
      </c>
      <c r="CW38" s="501">
        <v>0</v>
      </c>
      <c r="CX38" s="501">
        <v>0</v>
      </c>
      <c r="CY38" s="501">
        <v>0</v>
      </c>
      <c r="CZ38" s="501">
        <v>0</v>
      </c>
      <c r="DA38" s="501">
        <v>3</v>
      </c>
      <c r="DB38" s="501">
        <v>0</v>
      </c>
      <c r="DC38" s="501">
        <v>0</v>
      </c>
      <c r="DD38" s="501">
        <v>0</v>
      </c>
      <c r="DE38" s="501">
        <v>0</v>
      </c>
      <c r="DF38" s="501">
        <v>0</v>
      </c>
      <c r="DG38" s="501">
        <v>0</v>
      </c>
      <c r="DH38" s="501">
        <v>4</v>
      </c>
      <c r="DI38" s="501">
        <v>7</v>
      </c>
      <c r="DJ38" s="501">
        <v>1</v>
      </c>
      <c r="DK38" s="501">
        <v>0</v>
      </c>
      <c r="DL38" s="501">
        <v>0</v>
      </c>
      <c r="DM38" s="501">
        <v>0</v>
      </c>
      <c r="DN38" s="501">
        <v>0</v>
      </c>
      <c r="DO38" s="501">
        <v>0</v>
      </c>
      <c r="DP38" s="501">
        <v>0</v>
      </c>
      <c r="DQ38" s="502">
        <v>1</v>
      </c>
      <c r="DR38" s="500">
        <v>3</v>
      </c>
      <c r="DS38" s="501">
        <v>0</v>
      </c>
      <c r="DT38" s="501">
        <v>0</v>
      </c>
      <c r="DU38" s="501">
        <v>0</v>
      </c>
      <c r="DV38" s="501">
        <v>1</v>
      </c>
      <c r="DW38" s="501">
        <v>0</v>
      </c>
      <c r="DX38" s="501">
        <v>0</v>
      </c>
      <c r="DY38" s="501">
        <v>0</v>
      </c>
      <c r="DZ38" s="501">
        <v>0</v>
      </c>
      <c r="EA38" s="501">
        <v>1</v>
      </c>
      <c r="EB38" s="501">
        <v>0</v>
      </c>
      <c r="EC38" s="501">
        <v>0</v>
      </c>
      <c r="ED38" s="501">
        <v>0</v>
      </c>
      <c r="EE38" s="501">
        <v>0</v>
      </c>
      <c r="EF38" s="501">
        <v>0</v>
      </c>
      <c r="EG38" s="501">
        <v>1</v>
      </c>
      <c r="EH38" s="501">
        <v>0</v>
      </c>
      <c r="EI38" s="501">
        <v>0</v>
      </c>
      <c r="EJ38" s="501">
        <v>0</v>
      </c>
      <c r="EK38" s="501">
        <v>0</v>
      </c>
      <c r="EL38" s="501">
        <v>3</v>
      </c>
      <c r="EM38" s="501">
        <v>0</v>
      </c>
      <c r="EN38" s="501">
        <v>0</v>
      </c>
      <c r="EO38" s="502">
        <v>0</v>
      </c>
      <c r="EP38" s="500">
        <v>5</v>
      </c>
      <c r="EQ38" s="501">
        <v>2</v>
      </c>
      <c r="ER38" s="501">
        <v>3</v>
      </c>
      <c r="ES38" s="501">
        <v>1</v>
      </c>
      <c r="ET38" s="501">
        <v>1</v>
      </c>
      <c r="EU38" s="501">
        <v>0</v>
      </c>
      <c r="EV38" s="501">
        <v>0</v>
      </c>
      <c r="EW38" s="501">
        <v>0</v>
      </c>
      <c r="EX38" s="501">
        <v>0</v>
      </c>
      <c r="EY38" s="501">
        <v>0</v>
      </c>
      <c r="EZ38" s="501">
        <v>0</v>
      </c>
      <c r="FA38" s="501">
        <v>1</v>
      </c>
      <c r="FB38" s="501">
        <v>1</v>
      </c>
      <c r="FC38" s="501">
        <v>0</v>
      </c>
      <c r="FD38" s="501">
        <v>0</v>
      </c>
      <c r="FE38" s="501">
        <v>0</v>
      </c>
      <c r="FF38" s="501">
        <v>0</v>
      </c>
      <c r="FG38" s="501">
        <v>0</v>
      </c>
      <c r="FH38" s="501">
        <v>0</v>
      </c>
      <c r="FI38" s="501">
        <v>0</v>
      </c>
      <c r="FJ38" s="501">
        <v>0</v>
      </c>
      <c r="FK38" s="501">
        <v>0</v>
      </c>
      <c r="FL38" s="501">
        <v>0</v>
      </c>
      <c r="FM38" s="502">
        <v>0</v>
      </c>
      <c r="FN38" s="500">
        <v>2</v>
      </c>
      <c r="FO38" s="501">
        <v>0</v>
      </c>
      <c r="FP38" s="501">
        <v>1</v>
      </c>
      <c r="FQ38" s="501">
        <v>1</v>
      </c>
      <c r="FR38" s="501">
        <v>0</v>
      </c>
      <c r="FS38" s="501">
        <v>0</v>
      </c>
      <c r="FT38" s="501">
        <v>0</v>
      </c>
      <c r="FU38" s="501">
        <v>2</v>
      </c>
      <c r="FV38" s="501">
        <v>0</v>
      </c>
      <c r="FW38" s="501">
        <v>0</v>
      </c>
      <c r="FX38" s="501">
        <v>0</v>
      </c>
      <c r="FY38" s="501">
        <v>0</v>
      </c>
      <c r="FZ38" s="501">
        <v>2</v>
      </c>
      <c r="GA38" s="501">
        <v>0</v>
      </c>
      <c r="GB38" s="501">
        <v>0</v>
      </c>
      <c r="GC38" s="501">
        <v>2</v>
      </c>
      <c r="GD38" s="501">
        <v>0</v>
      </c>
      <c r="GE38" s="501">
        <v>0</v>
      </c>
      <c r="GF38" s="501">
        <v>0</v>
      </c>
      <c r="GG38" s="501">
        <v>0</v>
      </c>
      <c r="GH38" s="501">
        <v>0</v>
      </c>
      <c r="GI38" s="501">
        <v>0</v>
      </c>
      <c r="GJ38" s="501">
        <v>0</v>
      </c>
      <c r="GK38" s="505">
        <v>0</v>
      </c>
    </row>
    <row r="39" spans="1:193" s="503" customFormat="1">
      <c r="A39" s="504">
        <v>30</v>
      </c>
      <c r="B39" s="235">
        <v>1</v>
      </c>
      <c r="C39" s="469">
        <v>1</v>
      </c>
      <c r="D39" s="469">
        <v>0</v>
      </c>
      <c r="E39" s="469">
        <v>0</v>
      </c>
      <c r="F39" s="469">
        <v>0</v>
      </c>
      <c r="G39" s="469">
        <v>0</v>
      </c>
      <c r="H39" s="469">
        <v>0</v>
      </c>
      <c r="I39" s="469">
        <v>0</v>
      </c>
      <c r="J39" s="469">
        <v>0</v>
      </c>
      <c r="K39" s="469">
        <v>0</v>
      </c>
      <c r="L39" s="469">
        <v>0</v>
      </c>
      <c r="M39" s="469">
        <v>0</v>
      </c>
      <c r="N39" s="469">
        <v>0</v>
      </c>
      <c r="O39" s="469">
        <v>0</v>
      </c>
      <c r="P39" s="469">
        <v>0</v>
      </c>
      <c r="Q39" s="469">
        <v>0</v>
      </c>
      <c r="R39" s="469">
        <v>0</v>
      </c>
      <c r="S39" s="469">
        <v>0</v>
      </c>
      <c r="T39" s="469">
        <v>0</v>
      </c>
      <c r="U39" s="469">
        <v>0</v>
      </c>
      <c r="V39" s="469">
        <v>0</v>
      </c>
      <c r="W39" s="469">
        <v>0</v>
      </c>
      <c r="X39" s="469">
        <v>0</v>
      </c>
      <c r="Y39" s="236">
        <v>0</v>
      </c>
      <c r="Z39" s="235">
        <v>3</v>
      </c>
      <c r="AA39" s="469">
        <v>0</v>
      </c>
      <c r="AB39" s="469">
        <v>1</v>
      </c>
      <c r="AC39" s="469">
        <v>0</v>
      </c>
      <c r="AD39" s="469">
        <v>1</v>
      </c>
      <c r="AE39" s="469">
        <v>1</v>
      </c>
      <c r="AF39" s="469">
        <v>0</v>
      </c>
      <c r="AG39" s="469">
        <v>3</v>
      </c>
      <c r="AH39" s="469">
        <v>0</v>
      </c>
      <c r="AI39" s="469">
        <v>1</v>
      </c>
      <c r="AJ39" s="469">
        <v>5</v>
      </c>
      <c r="AK39" s="469">
        <v>0</v>
      </c>
      <c r="AL39" s="469">
        <v>1</v>
      </c>
      <c r="AM39" s="469">
        <v>0</v>
      </c>
      <c r="AN39" s="469">
        <v>5</v>
      </c>
      <c r="AO39" s="469">
        <v>0</v>
      </c>
      <c r="AP39" s="469">
        <v>0</v>
      </c>
      <c r="AQ39" s="469">
        <v>1</v>
      </c>
      <c r="AR39" s="469">
        <v>0</v>
      </c>
      <c r="AS39" s="469">
        <v>2</v>
      </c>
      <c r="AT39" s="469">
        <v>33</v>
      </c>
      <c r="AU39" s="469">
        <v>18</v>
      </c>
      <c r="AV39" s="469">
        <v>0</v>
      </c>
      <c r="AW39" s="237">
        <v>0</v>
      </c>
      <c r="AX39" s="235">
        <v>0</v>
      </c>
      <c r="AY39" s="469">
        <v>2</v>
      </c>
      <c r="AZ39" s="469">
        <v>0</v>
      </c>
      <c r="BA39" s="469">
        <v>0</v>
      </c>
      <c r="BB39" s="469">
        <v>4</v>
      </c>
      <c r="BC39" s="469">
        <v>0</v>
      </c>
      <c r="BD39" s="469">
        <v>4</v>
      </c>
      <c r="BE39" s="469">
        <v>0</v>
      </c>
      <c r="BF39" s="469">
        <v>5</v>
      </c>
      <c r="BG39" s="469">
        <v>0</v>
      </c>
      <c r="BH39" s="469">
        <v>0</v>
      </c>
      <c r="BI39" s="469">
        <v>0</v>
      </c>
      <c r="BJ39" s="469">
        <v>2</v>
      </c>
      <c r="BK39" s="469">
        <v>8</v>
      </c>
      <c r="BL39" s="469">
        <v>0</v>
      </c>
      <c r="BM39" s="469">
        <v>0</v>
      </c>
      <c r="BN39" s="469">
        <v>0</v>
      </c>
      <c r="BO39" s="469">
        <v>0</v>
      </c>
      <c r="BP39" s="469">
        <v>0</v>
      </c>
      <c r="BQ39" s="469">
        <v>0</v>
      </c>
      <c r="BR39" s="469">
        <v>0</v>
      </c>
      <c r="BS39" s="469">
        <v>0</v>
      </c>
      <c r="BT39" s="469">
        <v>3</v>
      </c>
      <c r="BU39" s="237">
        <v>0</v>
      </c>
      <c r="BV39" s="235">
        <v>2</v>
      </c>
      <c r="BW39" s="469">
        <v>0</v>
      </c>
      <c r="BX39" s="469">
        <v>0</v>
      </c>
      <c r="BY39" s="469">
        <v>0</v>
      </c>
      <c r="BZ39" s="469">
        <v>0</v>
      </c>
      <c r="CA39" s="469">
        <v>0</v>
      </c>
      <c r="CB39" s="469">
        <v>0</v>
      </c>
      <c r="CC39" s="469">
        <v>0</v>
      </c>
      <c r="CD39" s="469">
        <v>0</v>
      </c>
      <c r="CE39" s="469">
        <v>0</v>
      </c>
      <c r="CF39" s="469">
        <v>4</v>
      </c>
      <c r="CG39" s="501">
        <v>0</v>
      </c>
      <c r="CH39" s="501">
        <v>0</v>
      </c>
      <c r="CI39" s="501">
        <v>0</v>
      </c>
      <c r="CJ39" s="501">
        <v>0</v>
      </c>
      <c r="CK39" s="501">
        <v>3</v>
      </c>
      <c r="CL39" s="501">
        <v>0</v>
      </c>
      <c r="CM39" s="501">
        <v>1</v>
      </c>
      <c r="CN39" s="501">
        <v>1</v>
      </c>
      <c r="CO39" s="501">
        <v>1</v>
      </c>
      <c r="CP39" s="501">
        <v>0</v>
      </c>
      <c r="CQ39" s="501">
        <v>0</v>
      </c>
      <c r="CR39" s="501">
        <v>0</v>
      </c>
      <c r="CS39" s="505">
        <v>0</v>
      </c>
      <c r="CT39" s="500">
        <v>1</v>
      </c>
      <c r="CU39" s="501">
        <v>9</v>
      </c>
      <c r="CV39" s="501">
        <v>0</v>
      </c>
      <c r="CW39" s="501">
        <v>0</v>
      </c>
      <c r="CX39" s="501">
        <v>2</v>
      </c>
      <c r="CY39" s="501">
        <v>0</v>
      </c>
      <c r="CZ39" s="501">
        <v>0</v>
      </c>
      <c r="DA39" s="501">
        <v>2</v>
      </c>
      <c r="DB39" s="501">
        <v>14</v>
      </c>
      <c r="DC39" s="501">
        <v>0</v>
      </c>
      <c r="DD39" s="501">
        <v>0</v>
      </c>
      <c r="DE39" s="501">
        <v>0</v>
      </c>
      <c r="DF39" s="501">
        <v>0</v>
      </c>
      <c r="DG39" s="501">
        <v>10</v>
      </c>
      <c r="DH39" s="501">
        <v>0</v>
      </c>
      <c r="DI39" s="501">
        <v>2</v>
      </c>
      <c r="DJ39" s="501">
        <v>0</v>
      </c>
      <c r="DK39" s="501">
        <v>0</v>
      </c>
      <c r="DL39" s="501">
        <v>0</v>
      </c>
      <c r="DM39" s="501">
        <v>0</v>
      </c>
      <c r="DN39" s="501">
        <v>0</v>
      </c>
      <c r="DO39" s="501">
        <v>0</v>
      </c>
      <c r="DP39" s="501">
        <v>0</v>
      </c>
      <c r="DQ39" s="502">
        <v>0</v>
      </c>
      <c r="DR39" s="500">
        <v>0</v>
      </c>
      <c r="DS39" s="501">
        <v>0</v>
      </c>
      <c r="DT39" s="501">
        <v>0</v>
      </c>
      <c r="DU39" s="501">
        <v>0</v>
      </c>
      <c r="DV39" s="501">
        <v>0</v>
      </c>
      <c r="DW39" s="501">
        <v>0</v>
      </c>
      <c r="DX39" s="501">
        <v>0</v>
      </c>
      <c r="DY39" s="501">
        <v>0</v>
      </c>
      <c r="DZ39" s="501">
        <v>0</v>
      </c>
      <c r="EA39" s="501">
        <v>0</v>
      </c>
      <c r="EB39" s="501">
        <v>2</v>
      </c>
      <c r="EC39" s="501">
        <v>0</v>
      </c>
      <c r="ED39" s="501">
        <v>0</v>
      </c>
      <c r="EE39" s="501">
        <v>0</v>
      </c>
      <c r="EF39" s="501">
        <v>0</v>
      </c>
      <c r="EG39" s="501">
        <v>0</v>
      </c>
      <c r="EH39" s="501">
        <v>0</v>
      </c>
      <c r="EI39" s="501">
        <v>0</v>
      </c>
      <c r="EJ39" s="501">
        <v>0</v>
      </c>
      <c r="EK39" s="501">
        <v>0</v>
      </c>
      <c r="EL39" s="501">
        <v>7</v>
      </c>
      <c r="EM39" s="501">
        <v>0</v>
      </c>
      <c r="EN39" s="501">
        <v>0</v>
      </c>
      <c r="EO39" s="502">
        <v>1</v>
      </c>
      <c r="EP39" s="500">
        <v>1</v>
      </c>
      <c r="EQ39" s="501">
        <v>0</v>
      </c>
      <c r="ER39" s="501">
        <v>0</v>
      </c>
      <c r="ES39" s="501">
        <v>1</v>
      </c>
      <c r="ET39" s="501">
        <v>0</v>
      </c>
      <c r="EU39" s="501">
        <v>0</v>
      </c>
      <c r="EV39" s="501">
        <v>5</v>
      </c>
      <c r="EW39" s="501">
        <v>1</v>
      </c>
      <c r="EX39" s="501">
        <v>0</v>
      </c>
      <c r="EY39" s="501">
        <v>0</v>
      </c>
      <c r="EZ39" s="501">
        <v>0</v>
      </c>
      <c r="FA39" s="501">
        <v>0</v>
      </c>
      <c r="FB39" s="501">
        <v>0</v>
      </c>
      <c r="FC39" s="501">
        <v>0</v>
      </c>
      <c r="FD39" s="501">
        <v>0</v>
      </c>
      <c r="FE39" s="501">
        <v>0</v>
      </c>
      <c r="FF39" s="501">
        <v>0</v>
      </c>
      <c r="FG39" s="501">
        <v>0</v>
      </c>
      <c r="FH39" s="501">
        <v>0</v>
      </c>
      <c r="FI39" s="501">
        <v>0</v>
      </c>
      <c r="FJ39" s="501">
        <v>0</v>
      </c>
      <c r="FK39" s="501">
        <v>0</v>
      </c>
      <c r="FL39" s="501">
        <v>0</v>
      </c>
      <c r="FM39" s="502">
        <v>0</v>
      </c>
      <c r="FN39" s="500">
        <v>9</v>
      </c>
      <c r="FO39" s="501">
        <v>0</v>
      </c>
      <c r="FP39" s="501">
        <v>2</v>
      </c>
      <c r="FQ39" s="501">
        <v>1</v>
      </c>
      <c r="FR39" s="501">
        <v>0</v>
      </c>
      <c r="FS39" s="501">
        <v>0</v>
      </c>
      <c r="FT39" s="501">
        <v>0</v>
      </c>
      <c r="FU39" s="501">
        <v>0</v>
      </c>
      <c r="FV39" s="501">
        <v>0</v>
      </c>
      <c r="FW39" s="501">
        <v>0</v>
      </c>
      <c r="FX39" s="501">
        <v>0</v>
      </c>
      <c r="FY39" s="501">
        <v>0</v>
      </c>
      <c r="FZ39" s="501">
        <v>1</v>
      </c>
      <c r="GA39" s="501">
        <v>0</v>
      </c>
      <c r="GB39" s="501">
        <v>0</v>
      </c>
      <c r="GC39" s="501">
        <v>3</v>
      </c>
      <c r="GD39" s="501">
        <v>0</v>
      </c>
      <c r="GE39" s="501">
        <v>0</v>
      </c>
      <c r="GF39" s="501">
        <v>0</v>
      </c>
      <c r="GG39" s="501">
        <v>0</v>
      </c>
      <c r="GH39" s="501">
        <v>0</v>
      </c>
      <c r="GI39" s="501">
        <v>0</v>
      </c>
      <c r="GJ39" s="501">
        <v>0</v>
      </c>
      <c r="GK39" s="505">
        <v>0</v>
      </c>
    </row>
    <row r="40" spans="1:193" s="503" customFormat="1">
      <c r="A40" s="504">
        <v>31</v>
      </c>
      <c r="B40" s="235">
        <v>0</v>
      </c>
      <c r="C40" s="469">
        <v>1</v>
      </c>
      <c r="D40" s="469">
        <v>0</v>
      </c>
      <c r="E40" s="469">
        <v>0</v>
      </c>
      <c r="F40" s="469">
        <v>0</v>
      </c>
      <c r="G40" s="469">
        <v>0</v>
      </c>
      <c r="H40" s="469">
        <v>0</v>
      </c>
      <c r="I40" s="469">
        <v>0</v>
      </c>
      <c r="J40" s="469">
        <v>0</v>
      </c>
      <c r="K40" s="469">
        <v>0</v>
      </c>
      <c r="L40" s="469">
        <v>0</v>
      </c>
      <c r="M40" s="469">
        <v>0</v>
      </c>
      <c r="N40" s="469">
        <v>0</v>
      </c>
      <c r="O40" s="469">
        <v>0</v>
      </c>
      <c r="P40" s="469">
        <v>0</v>
      </c>
      <c r="Q40" s="469">
        <v>0</v>
      </c>
      <c r="R40" s="469">
        <v>0</v>
      </c>
      <c r="S40" s="469">
        <v>0</v>
      </c>
      <c r="T40" s="469">
        <v>0</v>
      </c>
      <c r="U40" s="469">
        <v>0</v>
      </c>
      <c r="V40" s="469">
        <v>0</v>
      </c>
      <c r="W40" s="469">
        <v>0</v>
      </c>
      <c r="X40" s="469">
        <v>0</v>
      </c>
      <c r="Y40" s="236">
        <v>0</v>
      </c>
      <c r="Z40" s="235">
        <v>7</v>
      </c>
      <c r="AA40" s="469">
        <v>0</v>
      </c>
      <c r="AB40" s="469">
        <v>0</v>
      </c>
      <c r="AC40" s="469">
        <v>0</v>
      </c>
      <c r="AD40" s="469">
        <v>0</v>
      </c>
      <c r="AE40" s="469">
        <v>0</v>
      </c>
      <c r="AF40" s="469">
        <v>0</v>
      </c>
      <c r="AG40" s="469">
        <v>0</v>
      </c>
      <c r="AH40" s="469">
        <v>0</v>
      </c>
      <c r="AI40" s="469">
        <v>0</v>
      </c>
      <c r="AJ40" s="469">
        <v>5</v>
      </c>
      <c r="AK40" s="469">
        <v>0</v>
      </c>
      <c r="AL40" s="469">
        <v>3</v>
      </c>
      <c r="AM40" s="469">
        <v>0</v>
      </c>
      <c r="AN40" s="469">
        <v>2</v>
      </c>
      <c r="AO40" s="469">
        <v>0</v>
      </c>
      <c r="AP40" s="469">
        <v>0</v>
      </c>
      <c r="AQ40" s="469">
        <v>0</v>
      </c>
      <c r="AR40" s="469">
        <v>0</v>
      </c>
      <c r="AS40" s="469">
        <v>5</v>
      </c>
      <c r="AT40" s="469">
        <v>7</v>
      </c>
      <c r="AU40" s="469">
        <v>3</v>
      </c>
      <c r="AV40" s="469">
        <v>0</v>
      </c>
      <c r="AW40" s="237">
        <v>0</v>
      </c>
      <c r="AX40" s="235">
        <v>3</v>
      </c>
      <c r="AY40" s="469">
        <v>0</v>
      </c>
      <c r="AZ40" s="469">
        <v>0</v>
      </c>
      <c r="BA40" s="469">
        <v>0</v>
      </c>
      <c r="BB40" s="469">
        <v>0</v>
      </c>
      <c r="BC40" s="469">
        <v>2</v>
      </c>
      <c r="BD40" s="469">
        <v>2</v>
      </c>
      <c r="BE40" s="469">
        <v>1</v>
      </c>
      <c r="BF40" s="469">
        <v>0</v>
      </c>
      <c r="BG40" s="469">
        <v>0</v>
      </c>
      <c r="BH40" s="469">
        <v>0</v>
      </c>
      <c r="BI40" s="469">
        <v>0</v>
      </c>
      <c r="BJ40" s="469">
        <v>0</v>
      </c>
      <c r="BK40" s="469">
        <v>2</v>
      </c>
      <c r="BL40" s="469">
        <v>0</v>
      </c>
      <c r="BM40" s="469">
        <v>5</v>
      </c>
      <c r="BN40" s="469">
        <v>0</v>
      </c>
      <c r="BO40" s="469">
        <v>2</v>
      </c>
      <c r="BP40" s="469">
        <v>0</v>
      </c>
      <c r="BQ40" s="469">
        <v>0</v>
      </c>
      <c r="BR40" s="469">
        <v>2</v>
      </c>
      <c r="BS40" s="469">
        <v>3</v>
      </c>
      <c r="BT40" s="469">
        <v>1</v>
      </c>
      <c r="BU40" s="237">
        <v>2</v>
      </c>
      <c r="BV40" s="235">
        <v>4</v>
      </c>
      <c r="BW40" s="469">
        <v>0</v>
      </c>
      <c r="BX40" s="469">
        <v>0</v>
      </c>
      <c r="BY40" s="469">
        <v>0</v>
      </c>
      <c r="BZ40" s="469">
        <v>0</v>
      </c>
      <c r="CA40" s="469">
        <v>0</v>
      </c>
      <c r="CB40" s="469">
        <v>0</v>
      </c>
      <c r="CC40" s="469">
        <v>0</v>
      </c>
      <c r="CD40" s="469">
        <v>0</v>
      </c>
      <c r="CE40" s="469">
        <v>0</v>
      </c>
      <c r="CF40" s="469">
        <v>3</v>
      </c>
      <c r="CG40" s="501">
        <v>0</v>
      </c>
      <c r="CH40" s="501">
        <v>0</v>
      </c>
      <c r="CI40" s="501">
        <v>0</v>
      </c>
      <c r="CJ40" s="501">
        <v>0</v>
      </c>
      <c r="CK40" s="501">
        <v>0</v>
      </c>
      <c r="CL40" s="501">
        <v>0</v>
      </c>
      <c r="CM40" s="501">
        <v>1</v>
      </c>
      <c r="CN40" s="501">
        <v>0</v>
      </c>
      <c r="CO40" s="501">
        <v>0</v>
      </c>
      <c r="CP40" s="501">
        <v>0</v>
      </c>
      <c r="CQ40" s="501">
        <v>0</v>
      </c>
      <c r="CR40" s="501">
        <v>0</v>
      </c>
      <c r="CS40" s="505">
        <v>0</v>
      </c>
      <c r="CT40" s="500">
        <v>4</v>
      </c>
      <c r="CU40" s="501">
        <v>6</v>
      </c>
      <c r="CV40" s="501">
        <v>0</v>
      </c>
      <c r="CW40" s="501">
        <v>0</v>
      </c>
      <c r="CX40" s="501">
        <v>1</v>
      </c>
      <c r="CY40" s="501">
        <v>0</v>
      </c>
      <c r="CZ40" s="501">
        <v>0</v>
      </c>
      <c r="DA40" s="501">
        <v>3</v>
      </c>
      <c r="DB40" s="501">
        <v>2</v>
      </c>
      <c r="DC40" s="501">
        <v>0</v>
      </c>
      <c r="DD40" s="501">
        <v>0</v>
      </c>
      <c r="DE40" s="501">
        <v>0</v>
      </c>
      <c r="DF40" s="501">
        <v>0</v>
      </c>
      <c r="DG40" s="501">
        <v>7</v>
      </c>
      <c r="DH40" s="501">
        <v>2</v>
      </c>
      <c r="DI40" s="501">
        <v>0</v>
      </c>
      <c r="DJ40" s="501">
        <v>1</v>
      </c>
      <c r="DK40" s="501">
        <v>0</v>
      </c>
      <c r="DL40" s="501">
        <v>2</v>
      </c>
      <c r="DM40" s="501">
        <v>0</v>
      </c>
      <c r="DN40" s="501">
        <v>0</v>
      </c>
      <c r="DO40" s="501">
        <v>0</v>
      </c>
      <c r="DP40" s="501">
        <v>0</v>
      </c>
      <c r="DQ40" s="502">
        <v>0</v>
      </c>
      <c r="DR40" s="500">
        <v>1</v>
      </c>
      <c r="DS40" s="501">
        <v>2</v>
      </c>
      <c r="DT40" s="501">
        <v>0</v>
      </c>
      <c r="DU40" s="501">
        <v>0</v>
      </c>
      <c r="DV40" s="501">
        <v>2</v>
      </c>
      <c r="DW40" s="501">
        <v>0</v>
      </c>
      <c r="DX40" s="501">
        <v>0</v>
      </c>
      <c r="DY40" s="501">
        <v>0</v>
      </c>
      <c r="DZ40" s="501">
        <v>0</v>
      </c>
      <c r="EA40" s="501">
        <v>1</v>
      </c>
      <c r="EB40" s="501">
        <v>0</v>
      </c>
      <c r="EC40" s="501">
        <v>0</v>
      </c>
      <c r="ED40" s="501">
        <v>0</v>
      </c>
      <c r="EE40" s="501">
        <v>0</v>
      </c>
      <c r="EF40" s="501">
        <v>0</v>
      </c>
      <c r="EG40" s="501">
        <v>2</v>
      </c>
      <c r="EH40" s="501">
        <v>0</v>
      </c>
      <c r="EI40" s="501">
        <v>0</v>
      </c>
      <c r="EJ40" s="501">
        <v>0</v>
      </c>
      <c r="EK40" s="501">
        <v>0</v>
      </c>
      <c r="EL40" s="501">
        <v>0</v>
      </c>
      <c r="EM40" s="501">
        <v>0</v>
      </c>
      <c r="EN40" s="501">
        <v>4</v>
      </c>
      <c r="EO40" s="502">
        <v>1</v>
      </c>
      <c r="EP40" s="500">
        <v>0</v>
      </c>
      <c r="EQ40" s="501">
        <v>1</v>
      </c>
      <c r="ER40" s="501">
        <v>0</v>
      </c>
      <c r="ES40" s="501">
        <v>0</v>
      </c>
      <c r="ET40" s="501">
        <v>0</v>
      </c>
      <c r="EU40" s="501">
        <v>0</v>
      </c>
      <c r="EV40" s="501">
        <v>0</v>
      </c>
      <c r="EW40" s="501">
        <v>0</v>
      </c>
      <c r="EX40" s="501">
        <v>2</v>
      </c>
      <c r="EY40" s="501">
        <v>1</v>
      </c>
      <c r="EZ40" s="501">
        <v>0</v>
      </c>
      <c r="FA40" s="501">
        <v>0</v>
      </c>
      <c r="FB40" s="501">
        <v>0</v>
      </c>
      <c r="FC40" s="501">
        <v>0</v>
      </c>
      <c r="FD40" s="501">
        <v>0</v>
      </c>
      <c r="FE40" s="501">
        <v>0</v>
      </c>
      <c r="FF40" s="501">
        <v>0</v>
      </c>
      <c r="FG40" s="501">
        <v>4</v>
      </c>
      <c r="FH40" s="501">
        <v>0</v>
      </c>
      <c r="FI40" s="501">
        <v>0</v>
      </c>
      <c r="FJ40" s="501">
        <v>0</v>
      </c>
      <c r="FK40" s="501">
        <v>0</v>
      </c>
      <c r="FL40" s="501">
        <v>0</v>
      </c>
      <c r="FM40" s="502">
        <v>0</v>
      </c>
      <c r="FN40" s="500">
        <v>0</v>
      </c>
      <c r="FO40" s="501">
        <v>1</v>
      </c>
      <c r="FP40" s="501">
        <v>0</v>
      </c>
      <c r="FQ40" s="501">
        <v>0</v>
      </c>
      <c r="FR40" s="501">
        <v>0</v>
      </c>
      <c r="FS40" s="501">
        <v>0</v>
      </c>
      <c r="FT40" s="501">
        <v>2</v>
      </c>
      <c r="FU40" s="501">
        <v>0</v>
      </c>
      <c r="FV40" s="501">
        <v>0</v>
      </c>
      <c r="FW40" s="501">
        <v>0</v>
      </c>
      <c r="FX40" s="501">
        <v>0</v>
      </c>
      <c r="FY40" s="501">
        <v>0</v>
      </c>
      <c r="FZ40" s="501">
        <v>0</v>
      </c>
      <c r="GA40" s="501">
        <v>0</v>
      </c>
      <c r="GB40" s="501">
        <v>0</v>
      </c>
      <c r="GC40" s="501">
        <v>1</v>
      </c>
      <c r="GD40" s="501">
        <v>0</v>
      </c>
      <c r="GE40" s="501">
        <v>0</v>
      </c>
      <c r="GF40" s="501">
        <v>0</v>
      </c>
      <c r="GG40" s="501">
        <v>0</v>
      </c>
      <c r="GH40" s="501">
        <v>0</v>
      </c>
      <c r="GI40" s="501">
        <v>0</v>
      </c>
      <c r="GJ40" s="501">
        <v>0</v>
      </c>
      <c r="GK40" s="505">
        <v>0</v>
      </c>
    </row>
    <row r="41" spans="1:193" s="503" customFormat="1" ht="12.75" thickBot="1">
      <c r="A41" s="507">
        <v>32</v>
      </c>
      <c r="B41" s="239">
        <v>0</v>
      </c>
      <c r="C41" s="229">
        <v>0</v>
      </c>
      <c r="D41" s="229">
        <v>1</v>
      </c>
      <c r="E41" s="229">
        <v>0</v>
      </c>
      <c r="F41" s="229">
        <v>0</v>
      </c>
      <c r="G41" s="229">
        <v>0</v>
      </c>
      <c r="H41" s="229">
        <v>0</v>
      </c>
      <c r="I41" s="229">
        <v>0</v>
      </c>
      <c r="J41" s="229">
        <v>0</v>
      </c>
      <c r="K41" s="229">
        <v>0</v>
      </c>
      <c r="L41" s="229">
        <v>0</v>
      </c>
      <c r="M41" s="229">
        <v>0</v>
      </c>
      <c r="N41" s="229">
        <v>0</v>
      </c>
      <c r="O41" s="229">
        <v>0</v>
      </c>
      <c r="P41" s="229">
        <v>0</v>
      </c>
      <c r="Q41" s="229">
        <v>0</v>
      </c>
      <c r="R41" s="229">
        <v>0</v>
      </c>
      <c r="S41" s="229">
        <v>0</v>
      </c>
      <c r="T41" s="229">
        <v>0</v>
      </c>
      <c r="U41" s="229">
        <v>0</v>
      </c>
      <c r="V41" s="229">
        <v>0</v>
      </c>
      <c r="W41" s="229">
        <v>0</v>
      </c>
      <c r="X41" s="229">
        <v>0</v>
      </c>
      <c r="Y41" s="242">
        <v>0</v>
      </c>
      <c r="Z41" s="239">
        <v>4</v>
      </c>
      <c r="AA41" s="229">
        <v>0</v>
      </c>
      <c r="AB41" s="229">
        <v>1</v>
      </c>
      <c r="AC41" s="229">
        <v>0</v>
      </c>
      <c r="AD41" s="229">
        <v>0</v>
      </c>
      <c r="AE41" s="229">
        <v>1</v>
      </c>
      <c r="AF41" s="229">
        <v>0</v>
      </c>
      <c r="AG41" s="229">
        <v>3</v>
      </c>
      <c r="AH41" s="229">
        <v>0</v>
      </c>
      <c r="AI41" s="229">
        <v>2</v>
      </c>
      <c r="AJ41" s="229">
        <v>0</v>
      </c>
      <c r="AK41" s="229">
        <v>0</v>
      </c>
      <c r="AL41" s="229">
        <v>0</v>
      </c>
      <c r="AM41" s="229">
        <v>0</v>
      </c>
      <c r="AN41" s="229">
        <v>5</v>
      </c>
      <c r="AO41" s="229">
        <v>0</v>
      </c>
      <c r="AP41" s="229">
        <v>1</v>
      </c>
      <c r="AQ41" s="229">
        <v>0</v>
      </c>
      <c r="AR41" s="229">
        <v>1</v>
      </c>
      <c r="AS41" s="229">
        <v>0</v>
      </c>
      <c r="AT41" s="229">
        <v>10</v>
      </c>
      <c r="AU41" s="229">
        <v>6</v>
      </c>
      <c r="AV41" s="229">
        <v>0</v>
      </c>
      <c r="AW41" s="240">
        <v>1</v>
      </c>
      <c r="AX41" s="239">
        <v>2</v>
      </c>
      <c r="AY41" s="229">
        <v>1</v>
      </c>
      <c r="AZ41" s="229">
        <v>1</v>
      </c>
      <c r="BA41" s="229">
        <v>0</v>
      </c>
      <c r="BB41" s="229">
        <v>1</v>
      </c>
      <c r="BC41" s="229">
        <v>1</v>
      </c>
      <c r="BD41" s="229">
        <v>0</v>
      </c>
      <c r="BE41" s="229">
        <v>0</v>
      </c>
      <c r="BF41" s="229">
        <v>4</v>
      </c>
      <c r="BG41" s="229">
        <v>0</v>
      </c>
      <c r="BH41" s="229">
        <v>0</v>
      </c>
      <c r="BI41" s="229">
        <v>1</v>
      </c>
      <c r="BJ41" s="229">
        <v>0</v>
      </c>
      <c r="BK41" s="229">
        <v>6</v>
      </c>
      <c r="BL41" s="229">
        <v>0</v>
      </c>
      <c r="BM41" s="229">
        <v>1</v>
      </c>
      <c r="BN41" s="229">
        <v>6</v>
      </c>
      <c r="BO41" s="229">
        <v>0</v>
      </c>
      <c r="BP41" s="229">
        <v>0</v>
      </c>
      <c r="BQ41" s="229">
        <v>0</v>
      </c>
      <c r="BR41" s="229">
        <v>7</v>
      </c>
      <c r="BS41" s="229">
        <v>3</v>
      </c>
      <c r="BT41" s="229">
        <v>0</v>
      </c>
      <c r="BU41" s="240">
        <v>0</v>
      </c>
      <c r="BV41" s="239">
        <v>0</v>
      </c>
      <c r="BW41" s="229">
        <v>0</v>
      </c>
      <c r="BX41" s="229">
        <v>0</v>
      </c>
      <c r="BY41" s="229">
        <v>0</v>
      </c>
      <c r="BZ41" s="229">
        <v>0</v>
      </c>
      <c r="CA41" s="229">
        <v>2</v>
      </c>
      <c r="CB41" s="229">
        <v>0</v>
      </c>
      <c r="CC41" s="229">
        <v>0</v>
      </c>
      <c r="CD41" s="229">
        <v>0</v>
      </c>
      <c r="CE41" s="229">
        <v>0</v>
      </c>
      <c r="CF41" s="229">
        <v>1</v>
      </c>
      <c r="CG41" s="508">
        <v>0</v>
      </c>
      <c r="CH41" s="508">
        <v>0</v>
      </c>
      <c r="CI41" s="508">
        <v>2</v>
      </c>
      <c r="CJ41" s="508">
        <v>0</v>
      </c>
      <c r="CK41" s="508">
        <v>2</v>
      </c>
      <c r="CL41" s="508">
        <v>0</v>
      </c>
      <c r="CM41" s="508">
        <v>0</v>
      </c>
      <c r="CN41" s="508">
        <v>0</v>
      </c>
      <c r="CO41" s="508">
        <v>0</v>
      </c>
      <c r="CP41" s="508">
        <v>0</v>
      </c>
      <c r="CQ41" s="508">
        <v>0</v>
      </c>
      <c r="CR41" s="508">
        <v>0</v>
      </c>
      <c r="CS41" s="509">
        <v>0</v>
      </c>
      <c r="CT41" s="510">
        <v>0</v>
      </c>
      <c r="CU41" s="508">
        <v>8</v>
      </c>
      <c r="CV41" s="508">
        <v>0</v>
      </c>
      <c r="CW41" s="508">
        <v>0</v>
      </c>
      <c r="CX41" s="508">
        <v>0</v>
      </c>
      <c r="CY41" s="508">
        <v>0</v>
      </c>
      <c r="CZ41" s="508">
        <v>0</v>
      </c>
      <c r="DA41" s="508">
        <v>1</v>
      </c>
      <c r="DB41" s="508">
        <v>9</v>
      </c>
      <c r="DC41" s="508">
        <v>0</v>
      </c>
      <c r="DD41" s="508">
        <v>0</v>
      </c>
      <c r="DE41" s="508">
        <v>0</v>
      </c>
      <c r="DF41" s="508">
        <v>0</v>
      </c>
      <c r="DG41" s="508">
        <v>24</v>
      </c>
      <c r="DH41" s="508">
        <v>4</v>
      </c>
      <c r="DI41" s="508">
        <v>0</v>
      </c>
      <c r="DJ41" s="508">
        <v>4</v>
      </c>
      <c r="DK41" s="508">
        <v>0</v>
      </c>
      <c r="DL41" s="508">
        <v>0</v>
      </c>
      <c r="DM41" s="508">
        <v>0</v>
      </c>
      <c r="DN41" s="508">
        <v>0</v>
      </c>
      <c r="DO41" s="508">
        <v>0</v>
      </c>
      <c r="DP41" s="508">
        <v>0</v>
      </c>
      <c r="DQ41" s="511">
        <v>0</v>
      </c>
      <c r="DR41" s="510">
        <v>0</v>
      </c>
      <c r="DS41" s="508">
        <v>1</v>
      </c>
      <c r="DT41" s="508">
        <v>0</v>
      </c>
      <c r="DU41" s="508">
        <v>0</v>
      </c>
      <c r="DV41" s="508">
        <v>10</v>
      </c>
      <c r="DW41" s="508">
        <v>1</v>
      </c>
      <c r="DX41" s="508">
        <v>0</v>
      </c>
      <c r="DY41" s="508">
        <v>0</v>
      </c>
      <c r="DZ41" s="508">
        <v>0</v>
      </c>
      <c r="EA41" s="508">
        <v>1</v>
      </c>
      <c r="EB41" s="508">
        <v>0</v>
      </c>
      <c r="EC41" s="508">
        <v>0</v>
      </c>
      <c r="ED41" s="508">
        <v>0</v>
      </c>
      <c r="EE41" s="508">
        <v>1</v>
      </c>
      <c r="EF41" s="508">
        <v>0</v>
      </c>
      <c r="EG41" s="508">
        <v>0</v>
      </c>
      <c r="EH41" s="508">
        <v>0</v>
      </c>
      <c r="EI41" s="508">
        <v>0</v>
      </c>
      <c r="EJ41" s="508">
        <v>0</v>
      </c>
      <c r="EK41" s="508">
        <v>0</v>
      </c>
      <c r="EL41" s="508">
        <v>0</v>
      </c>
      <c r="EM41" s="508">
        <v>2</v>
      </c>
      <c r="EN41" s="508">
        <v>1</v>
      </c>
      <c r="EO41" s="511">
        <v>0</v>
      </c>
      <c r="EP41" s="510">
        <v>0</v>
      </c>
      <c r="EQ41" s="508">
        <v>0</v>
      </c>
      <c r="ER41" s="508">
        <v>1</v>
      </c>
      <c r="ES41" s="508">
        <v>3</v>
      </c>
      <c r="ET41" s="508">
        <v>3</v>
      </c>
      <c r="EU41" s="508">
        <v>0</v>
      </c>
      <c r="EV41" s="508">
        <v>0</v>
      </c>
      <c r="EW41" s="508">
        <v>0</v>
      </c>
      <c r="EX41" s="508">
        <v>3</v>
      </c>
      <c r="EY41" s="508">
        <v>0</v>
      </c>
      <c r="EZ41" s="508">
        <v>3</v>
      </c>
      <c r="FA41" s="508">
        <v>0</v>
      </c>
      <c r="FB41" s="508">
        <v>0</v>
      </c>
      <c r="FC41" s="508">
        <v>0</v>
      </c>
      <c r="FD41" s="508">
        <v>0</v>
      </c>
      <c r="FE41" s="508">
        <v>0</v>
      </c>
      <c r="FF41" s="508">
        <v>0</v>
      </c>
      <c r="FG41" s="508">
        <v>2</v>
      </c>
      <c r="FH41" s="508">
        <v>0</v>
      </c>
      <c r="FI41" s="508">
        <v>0</v>
      </c>
      <c r="FJ41" s="508">
        <v>0</v>
      </c>
      <c r="FK41" s="508">
        <v>0</v>
      </c>
      <c r="FL41" s="508">
        <v>0</v>
      </c>
      <c r="FM41" s="511">
        <v>0</v>
      </c>
      <c r="FN41" s="510">
        <v>0</v>
      </c>
      <c r="FO41" s="508">
        <v>0</v>
      </c>
      <c r="FP41" s="508">
        <v>0</v>
      </c>
      <c r="FQ41" s="508">
        <v>0</v>
      </c>
      <c r="FR41" s="508">
        <v>0</v>
      </c>
      <c r="FS41" s="508">
        <v>0</v>
      </c>
      <c r="FT41" s="508">
        <v>0</v>
      </c>
      <c r="FU41" s="508">
        <v>0</v>
      </c>
      <c r="FV41" s="508">
        <v>0</v>
      </c>
      <c r="FW41" s="508">
        <v>0</v>
      </c>
      <c r="FX41" s="508">
        <v>0</v>
      </c>
      <c r="FY41" s="508">
        <v>0</v>
      </c>
      <c r="FZ41" s="508">
        <v>0</v>
      </c>
      <c r="GA41" s="508">
        <v>0</v>
      </c>
      <c r="GB41" s="508">
        <v>0</v>
      </c>
      <c r="GC41" s="508">
        <v>0</v>
      </c>
      <c r="GD41" s="508">
        <v>0</v>
      </c>
      <c r="GE41" s="508">
        <v>0</v>
      </c>
      <c r="GF41" s="508">
        <v>0</v>
      </c>
      <c r="GG41" s="508">
        <v>0</v>
      </c>
      <c r="GH41" s="508">
        <v>6</v>
      </c>
      <c r="GI41" s="508">
        <v>0</v>
      </c>
      <c r="GJ41" s="508">
        <v>0</v>
      </c>
      <c r="GK41" s="509">
        <v>0</v>
      </c>
    </row>
    <row r="42" spans="1:193" ht="12.75" thickBot="1">
      <c r="A42" s="485" t="s">
        <v>0</v>
      </c>
      <c r="B42" s="482"/>
      <c r="C42" s="482"/>
      <c r="D42" s="482"/>
      <c r="E42" s="486"/>
      <c r="F42" s="486"/>
      <c r="G42" s="486"/>
      <c r="H42" s="486"/>
      <c r="I42" s="486"/>
      <c r="J42" s="486"/>
      <c r="K42" s="482"/>
      <c r="L42" s="486"/>
      <c r="M42" s="486"/>
      <c r="N42" s="486"/>
      <c r="O42" s="486"/>
      <c r="P42" s="486"/>
      <c r="Q42" s="486"/>
      <c r="R42" s="482"/>
      <c r="S42" s="482"/>
      <c r="T42" s="482"/>
      <c r="U42" s="482"/>
      <c r="V42" s="482"/>
      <c r="W42" s="482"/>
      <c r="X42" s="482"/>
      <c r="Y42" s="482"/>
      <c r="Z42" s="482"/>
      <c r="AA42" s="482"/>
      <c r="AB42" s="482"/>
      <c r="AC42" s="482"/>
      <c r="AD42" s="482"/>
      <c r="AE42" s="482"/>
      <c r="AF42" s="482"/>
      <c r="AG42" s="482"/>
      <c r="AH42" s="482"/>
      <c r="AI42" s="482"/>
      <c r="AJ42" s="482"/>
      <c r="AK42" s="482"/>
      <c r="AL42" s="482"/>
      <c r="AW42" s="482"/>
      <c r="AX42" s="482"/>
      <c r="AY42" s="482"/>
      <c r="AZ42" s="482"/>
      <c r="BA42" s="482"/>
      <c r="BB42" s="482"/>
      <c r="BC42" s="482"/>
      <c r="BD42" s="482"/>
      <c r="BE42" s="482"/>
      <c r="BF42" s="482"/>
      <c r="BG42" s="482"/>
      <c r="BH42" s="482"/>
      <c r="BI42" s="482"/>
      <c r="BJ42" s="482"/>
      <c r="BK42" s="482"/>
      <c r="BL42" s="482"/>
      <c r="BM42" s="482"/>
      <c r="BN42" s="482"/>
      <c r="BO42" s="482"/>
      <c r="BP42" s="482"/>
      <c r="BQ42" s="482"/>
      <c r="BR42" s="482"/>
      <c r="BS42" s="482"/>
      <c r="BT42" s="482"/>
      <c r="BU42" s="482"/>
      <c r="BV42" s="482"/>
      <c r="BW42" s="482"/>
      <c r="BX42" s="482"/>
      <c r="BY42" s="482"/>
      <c r="FN42" s="482"/>
      <c r="FO42" s="482"/>
      <c r="FP42" s="482"/>
      <c r="FQ42" s="482"/>
      <c r="FR42" s="482"/>
      <c r="FS42" s="482"/>
      <c r="FT42" s="482"/>
      <c r="FU42" s="482"/>
      <c r="FV42" s="482"/>
      <c r="FW42" s="482"/>
      <c r="FX42" s="482"/>
      <c r="FY42" s="482"/>
      <c r="FZ42" s="482"/>
      <c r="GA42" s="482"/>
      <c r="GB42" s="482"/>
      <c r="GC42" s="482"/>
      <c r="GD42" s="482"/>
      <c r="GE42" s="482"/>
      <c r="GF42" s="482"/>
      <c r="GG42" s="482"/>
      <c r="GH42" s="482"/>
      <c r="GI42" s="482"/>
      <c r="GJ42" s="482"/>
      <c r="GK42" s="482"/>
    </row>
    <row r="43" spans="1:193" ht="12.75" thickBot="1">
      <c r="A43" s="512" t="s">
        <v>254</v>
      </c>
      <c r="B43" s="513">
        <f t="shared" ref="B43:AF43" si="0">SUM(B10:B41)</f>
        <v>14</v>
      </c>
      <c r="C43" s="514">
        <f t="shared" si="0"/>
        <v>22</v>
      </c>
      <c r="D43" s="514">
        <f t="shared" si="0"/>
        <v>29</v>
      </c>
      <c r="E43" s="514">
        <f t="shared" si="0"/>
        <v>8</v>
      </c>
      <c r="F43" s="514">
        <f t="shared" si="0"/>
        <v>1</v>
      </c>
      <c r="G43" s="514">
        <f t="shared" si="0"/>
        <v>1</v>
      </c>
      <c r="H43" s="514">
        <f t="shared" si="0"/>
        <v>1</v>
      </c>
      <c r="I43" s="514">
        <f t="shared" si="0"/>
        <v>0</v>
      </c>
      <c r="J43" s="514">
        <f t="shared" si="0"/>
        <v>3</v>
      </c>
      <c r="K43" s="514">
        <f t="shared" si="0"/>
        <v>1</v>
      </c>
      <c r="L43" s="514">
        <f t="shared" si="0"/>
        <v>2</v>
      </c>
      <c r="M43" s="514">
        <f t="shared" si="0"/>
        <v>5</v>
      </c>
      <c r="N43" s="514">
        <f t="shared" si="0"/>
        <v>9</v>
      </c>
      <c r="O43" s="514">
        <f t="shared" si="0"/>
        <v>3</v>
      </c>
      <c r="P43" s="514">
        <f t="shared" si="0"/>
        <v>2</v>
      </c>
      <c r="Q43" s="514">
        <f t="shared" si="0"/>
        <v>7</v>
      </c>
      <c r="R43" s="514">
        <f t="shared" si="0"/>
        <v>3</v>
      </c>
      <c r="S43" s="514">
        <f t="shared" si="0"/>
        <v>7</v>
      </c>
      <c r="T43" s="514">
        <f t="shared" si="0"/>
        <v>2</v>
      </c>
      <c r="U43" s="514">
        <f t="shared" si="0"/>
        <v>2</v>
      </c>
      <c r="V43" s="514">
        <f t="shared" si="0"/>
        <v>2</v>
      </c>
      <c r="W43" s="514">
        <f t="shared" si="0"/>
        <v>4</v>
      </c>
      <c r="X43" s="514">
        <f t="shared" si="0"/>
        <v>3</v>
      </c>
      <c r="Y43" s="515">
        <f t="shared" si="0"/>
        <v>4</v>
      </c>
      <c r="Z43" s="513">
        <f t="shared" si="0"/>
        <v>119</v>
      </c>
      <c r="AA43" s="514">
        <f t="shared" si="0"/>
        <v>4</v>
      </c>
      <c r="AB43" s="514">
        <f t="shared" si="0"/>
        <v>69</v>
      </c>
      <c r="AC43" s="514">
        <f t="shared" si="0"/>
        <v>10</v>
      </c>
      <c r="AD43" s="514">
        <f t="shared" si="0"/>
        <v>25</v>
      </c>
      <c r="AE43" s="514">
        <f t="shared" si="0"/>
        <v>124</v>
      </c>
      <c r="AF43" s="514">
        <f t="shared" si="0"/>
        <v>8</v>
      </c>
      <c r="AG43" s="514">
        <f t="shared" ref="AG43:BL43" si="1">SUM(AG10:AG41)</f>
        <v>241</v>
      </c>
      <c r="AH43" s="514">
        <f t="shared" si="1"/>
        <v>4</v>
      </c>
      <c r="AI43" s="514">
        <f t="shared" si="1"/>
        <v>11</v>
      </c>
      <c r="AJ43" s="514">
        <f t="shared" si="1"/>
        <v>141</v>
      </c>
      <c r="AK43" s="514">
        <f t="shared" si="1"/>
        <v>12</v>
      </c>
      <c r="AL43" s="514">
        <f t="shared" si="1"/>
        <v>14</v>
      </c>
      <c r="AM43" s="514">
        <f t="shared" si="1"/>
        <v>0</v>
      </c>
      <c r="AN43" s="514">
        <f t="shared" si="1"/>
        <v>300</v>
      </c>
      <c r="AO43" s="514">
        <f t="shared" si="1"/>
        <v>8</v>
      </c>
      <c r="AP43" s="514">
        <f t="shared" si="1"/>
        <v>42</v>
      </c>
      <c r="AQ43" s="514">
        <f t="shared" si="1"/>
        <v>53</v>
      </c>
      <c r="AR43" s="514">
        <f t="shared" si="1"/>
        <v>24</v>
      </c>
      <c r="AS43" s="514">
        <f t="shared" si="1"/>
        <v>163</v>
      </c>
      <c r="AT43" s="514">
        <f t="shared" si="1"/>
        <v>265</v>
      </c>
      <c r="AU43" s="514">
        <f t="shared" si="1"/>
        <v>165</v>
      </c>
      <c r="AV43" s="514">
        <f t="shared" si="1"/>
        <v>13</v>
      </c>
      <c r="AW43" s="516">
        <f t="shared" si="1"/>
        <v>16</v>
      </c>
      <c r="AX43" s="513">
        <f t="shared" si="1"/>
        <v>68</v>
      </c>
      <c r="AY43" s="514">
        <f t="shared" si="1"/>
        <v>34</v>
      </c>
      <c r="AZ43" s="514">
        <f t="shared" si="1"/>
        <v>17</v>
      </c>
      <c r="BA43" s="514">
        <f t="shared" si="1"/>
        <v>5</v>
      </c>
      <c r="BB43" s="514">
        <f t="shared" si="1"/>
        <v>40</v>
      </c>
      <c r="BC43" s="514">
        <f t="shared" si="1"/>
        <v>28</v>
      </c>
      <c r="BD43" s="514">
        <f t="shared" si="1"/>
        <v>66</v>
      </c>
      <c r="BE43" s="514">
        <f t="shared" si="1"/>
        <v>72</v>
      </c>
      <c r="BF43" s="514">
        <f t="shared" si="1"/>
        <v>77</v>
      </c>
      <c r="BG43" s="514">
        <f t="shared" si="1"/>
        <v>21</v>
      </c>
      <c r="BH43" s="514">
        <f t="shared" si="1"/>
        <v>13</v>
      </c>
      <c r="BI43" s="514">
        <f t="shared" si="1"/>
        <v>24</v>
      </c>
      <c r="BJ43" s="514">
        <f t="shared" si="1"/>
        <v>13</v>
      </c>
      <c r="BK43" s="514">
        <f t="shared" si="1"/>
        <v>262</v>
      </c>
      <c r="BL43" s="514">
        <f t="shared" si="1"/>
        <v>19</v>
      </c>
      <c r="BM43" s="514">
        <f t="shared" ref="BM43:CR43" si="2">SUM(BM10:BM41)</f>
        <v>31</v>
      </c>
      <c r="BN43" s="514">
        <f t="shared" si="2"/>
        <v>37</v>
      </c>
      <c r="BO43" s="514">
        <f t="shared" si="2"/>
        <v>142</v>
      </c>
      <c r="BP43" s="514">
        <f t="shared" si="2"/>
        <v>4</v>
      </c>
      <c r="BQ43" s="514">
        <f t="shared" si="2"/>
        <v>14</v>
      </c>
      <c r="BR43" s="514">
        <f t="shared" si="2"/>
        <v>34</v>
      </c>
      <c r="BS43" s="514">
        <f t="shared" si="2"/>
        <v>139</v>
      </c>
      <c r="BT43" s="514">
        <f t="shared" si="2"/>
        <v>191</v>
      </c>
      <c r="BU43" s="515">
        <f t="shared" si="2"/>
        <v>10</v>
      </c>
      <c r="BV43" s="513">
        <f t="shared" si="2"/>
        <v>206</v>
      </c>
      <c r="BW43" s="514">
        <f t="shared" si="2"/>
        <v>7</v>
      </c>
      <c r="BX43" s="514">
        <f t="shared" si="2"/>
        <v>36</v>
      </c>
      <c r="BY43" s="514">
        <f t="shared" si="2"/>
        <v>5</v>
      </c>
      <c r="BZ43" s="514">
        <f t="shared" si="2"/>
        <v>2</v>
      </c>
      <c r="CA43" s="514">
        <f t="shared" si="2"/>
        <v>9</v>
      </c>
      <c r="CB43" s="514">
        <f t="shared" si="2"/>
        <v>8</v>
      </c>
      <c r="CC43" s="514">
        <f t="shared" si="2"/>
        <v>36</v>
      </c>
      <c r="CD43" s="514">
        <f t="shared" si="2"/>
        <v>0</v>
      </c>
      <c r="CE43" s="514">
        <f t="shared" si="2"/>
        <v>1</v>
      </c>
      <c r="CF43" s="514">
        <f t="shared" si="2"/>
        <v>101</v>
      </c>
      <c r="CG43" s="514">
        <f t="shared" si="2"/>
        <v>13</v>
      </c>
      <c r="CH43" s="514">
        <f t="shared" si="2"/>
        <v>8</v>
      </c>
      <c r="CI43" s="514">
        <f t="shared" si="2"/>
        <v>11</v>
      </c>
      <c r="CJ43" s="514">
        <f t="shared" si="2"/>
        <v>10</v>
      </c>
      <c r="CK43" s="514">
        <f t="shared" si="2"/>
        <v>19</v>
      </c>
      <c r="CL43" s="514">
        <f t="shared" si="2"/>
        <v>0</v>
      </c>
      <c r="CM43" s="514">
        <f t="shared" si="2"/>
        <v>24</v>
      </c>
      <c r="CN43" s="514">
        <f t="shared" si="2"/>
        <v>3</v>
      </c>
      <c r="CO43" s="514">
        <f t="shared" si="2"/>
        <v>26</v>
      </c>
      <c r="CP43" s="514">
        <f t="shared" si="2"/>
        <v>54</v>
      </c>
      <c r="CQ43" s="514">
        <f t="shared" si="2"/>
        <v>0</v>
      </c>
      <c r="CR43" s="514">
        <f t="shared" si="2"/>
        <v>43</v>
      </c>
      <c r="CS43" s="515">
        <f t="shared" ref="CS43:DX43" si="3">SUM(CS10:CS41)</f>
        <v>25</v>
      </c>
      <c r="CT43" s="513">
        <f t="shared" si="3"/>
        <v>204</v>
      </c>
      <c r="CU43" s="514">
        <f t="shared" si="3"/>
        <v>276</v>
      </c>
      <c r="CV43" s="514">
        <f t="shared" si="3"/>
        <v>0</v>
      </c>
      <c r="CW43" s="514">
        <f t="shared" si="3"/>
        <v>1</v>
      </c>
      <c r="CX43" s="514">
        <f t="shared" si="3"/>
        <v>61</v>
      </c>
      <c r="CY43" s="514">
        <f t="shared" si="3"/>
        <v>4</v>
      </c>
      <c r="CZ43" s="514">
        <f t="shared" si="3"/>
        <v>6</v>
      </c>
      <c r="DA43" s="514">
        <f t="shared" si="3"/>
        <v>145</v>
      </c>
      <c r="DB43" s="514">
        <f t="shared" si="3"/>
        <v>55</v>
      </c>
      <c r="DC43" s="514">
        <f t="shared" si="3"/>
        <v>15</v>
      </c>
      <c r="DD43" s="514">
        <f t="shared" si="3"/>
        <v>3</v>
      </c>
      <c r="DE43" s="514">
        <f t="shared" si="3"/>
        <v>7</v>
      </c>
      <c r="DF43" s="514">
        <f t="shared" si="3"/>
        <v>34</v>
      </c>
      <c r="DG43" s="514">
        <f t="shared" si="3"/>
        <v>97</v>
      </c>
      <c r="DH43" s="514">
        <f t="shared" si="3"/>
        <v>129</v>
      </c>
      <c r="DI43" s="514">
        <f t="shared" si="3"/>
        <v>107</v>
      </c>
      <c r="DJ43" s="514">
        <f t="shared" si="3"/>
        <v>26</v>
      </c>
      <c r="DK43" s="514">
        <f t="shared" si="3"/>
        <v>3</v>
      </c>
      <c r="DL43" s="514">
        <f t="shared" si="3"/>
        <v>18</v>
      </c>
      <c r="DM43" s="514">
        <f t="shared" si="3"/>
        <v>1</v>
      </c>
      <c r="DN43" s="514">
        <f t="shared" si="3"/>
        <v>56</v>
      </c>
      <c r="DO43" s="514">
        <f t="shared" si="3"/>
        <v>7</v>
      </c>
      <c r="DP43" s="514">
        <f t="shared" si="3"/>
        <v>6</v>
      </c>
      <c r="DQ43" s="515">
        <f t="shared" si="3"/>
        <v>32</v>
      </c>
      <c r="DR43" s="513">
        <f t="shared" si="3"/>
        <v>10</v>
      </c>
      <c r="DS43" s="514">
        <f t="shared" si="3"/>
        <v>93</v>
      </c>
      <c r="DT43" s="514">
        <f t="shared" si="3"/>
        <v>15</v>
      </c>
      <c r="DU43" s="514">
        <f t="shared" si="3"/>
        <v>6</v>
      </c>
      <c r="DV43" s="514">
        <f t="shared" si="3"/>
        <v>60</v>
      </c>
      <c r="DW43" s="514">
        <f t="shared" si="3"/>
        <v>5</v>
      </c>
      <c r="DX43" s="514">
        <f t="shared" si="3"/>
        <v>11</v>
      </c>
      <c r="DY43" s="514">
        <f t="shared" ref="DY43:FD43" si="4">SUM(DY10:DY41)</f>
        <v>8</v>
      </c>
      <c r="DZ43" s="514">
        <f t="shared" si="4"/>
        <v>20</v>
      </c>
      <c r="EA43" s="514">
        <f t="shared" si="4"/>
        <v>6</v>
      </c>
      <c r="EB43" s="514">
        <f t="shared" si="4"/>
        <v>14</v>
      </c>
      <c r="EC43" s="514">
        <f t="shared" si="4"/>
        <v>15</v>
      </c>
      <c r="ED43" s="514">
        <f t="shared" si="4"/>
        <v>33</v>
      </c>
      <c r="EE43" s="514">
        <f t="shared" si="4"/>
        <v>3</v>
      </c>
      <c r="EF43" s="514">
        <f t="shared" si="4"/>
        <v>16</v>
      </c>
      <c r="EG43" s="514">
        <f t="shared" si="4"/>
        <v>31</v>
      </c>
      <c r="EH43" s="514">
        <f t="shared" si="4"/>
        <v>5</v>
      </c>
      <c r="EI43" s="514">
        <f t="shared" si="4"/>
        <v>31</v>
      </c>
      <c r="EJ43" s="514">
        <f t="shared" si="4"/>
        <v>13</v>
      </c>
      <c r="EK43" s="514">
        <f t="shared" si="4"/>
        <v>11</v>
      </c>
      <c r="EL43" s="514">
        <f t="shared" si="4"/>
        <v>38</v>
      </c>
      <c r="EM43" s="514">
        <f t="shared" si="4"/>
        <v>28</v>
      </c>
      <c r="EN43" s="514">
        <f t="shared" si="4"/>
        <v>102</v>
      </c>
      <c r="EO43" s="515">
        <f t="shared" si="4"/>
        <v>21</v>
      </c>
      <c r="EP43" s="513">
        <f t="shared" si="4"/>
        <v>40</v>
      </c>
      <c r="EQ43" s="514">
        <f t="shared" si="4"/>
        <v>99</v>
      </c>
      <c r="ER43" s="514">
        <f t="shared" si="4"/>
        <v>28</v>
      </c>
      <c r="ES43" s="514">
        <f t="shared" si="4"/>
        <v>74</v>
      </c>
      <c r="ET43" s="514">
        <f t="shared" si="4"/>
        <v>17</v>
      </c>
      <c r="EU43" s="514">
        <f t="shared" si="4"/>
        <v>8</v>
      </c>
      <c r="EV43" s="514">
        <f t="shared" si="4"/>
        <v>34</v>
      </c>
      <c r="EW43" s="514">
        <f t="shared" si="4"/>
        <v>18</v>
      </c>
      <c r="EX43" s="514">
        <f t="shared" si="4"/>
        <v>12</v>
      </c>
      <c r="EY43" s="514">
        <f t="shared" si="4"/>
        <v>12</v>
      </c>
      <c r="EZ43" s="514">
        <f t="shared" si="4"/>
        <v>11</v>
      </c>
      <c r="FA43" s="514">
        <f t="shared" si="4"/>
        <v>6</v>
      </c>
      <c r="FB43" s="514">
        <f t="shared" si="4"/>
        <v>10</v>
      </c>
      <c r="FC43" s="514">
        <f t="shared" si="4"/>
        <v>0</v>
      </c>
      <c r="FD43" s="514">
        <f t="shared" si="4"/>
        <v>4</v>
      </c>
      <c r="FE43" s="514">
        <f t="shared" ref="FE43:GK43" si="5">SUM(FE10:FE41)</f>
        <v>3</v>
      </c>
      <c r="FF43" s="514">
        <f t="shared" si="5"/>
        <v>3</v>
      </c>
      <c r="FG43" s="514">
        <f t="shared" si="5"/>
        <v>9</v>
      </c>
      <c r="FH43" s="514">
        <f t="shared" si="5"/>
        <v>3</v>
      </c>
      <c r="FI43" s="514">
        <f t="shared" si="5"/>
        <v>0</v>
      </c>
      <c r="FJ43" s="514">
        <f t="shared" si="5"/>
        <v>5</v>
      </c>
      <c r="FK43" s="514">
        <f t="shared" si="5"/>
        <v>3</v>
      </c>
      <c r="FL43" s="514">
        <f t="shared" si="5"/>
        <v>4</v>
      </c>
      <c r="FM43" s="515">
        <f t="shared" si="5"/>
        <v>3</v>
      </c>
      <c r="FN43" s="513">
        <f t="shared" si="5"/>
        <v>36</v>
      </c>
      <c r="FO43" s="514">
        <f t="shared" si="5"/>
        <v>3</v>
      </c>
      <c r="FP43" s="514">
        <f t="shared" si="5"/>
        <v>11</v>
      </c>
      <c r="FQ43" s="514">
        <f t="shared" si="5"/>
        <v>4</v>
      </c>
      <c r="FR43" s="514">
        <f t="shared" si="5"/>
        <v>2</v>
      </c>
      <c r="FS43" s="514">
        <f t="shared" si="5"/>
        <v>1</v>
      </c>
      <c r="FT43" s="514">
        <f t="shared" si="5"/>
        <v>5</v>
      </c>
      <c r="FU43" s="514">
        <f t="shared" si="5"/>
        <v>9</v>
      </c>
      <c r="FV43" s="514">
        <f t="shared" si="5"/>
        <v>1</v>
      </c>
      <c r="FW43" s="514">
        <f t="shared" si="5"/>
        <v>0</v>
      </c>
      <c r="FX43" s="514">
        <f t="shared" si="5"/>
        <v>0</v>
      </c>
      <c r="FY43" s="514">
        <f t="shared" si="5"/>
        <v>5</v>
      </c>
      <c r="FZ43" s="514">
        <f t="shared" si="5"/>
        <v>3</v>
      </c>
      <c r="GA43" s="514">
        <f t="shared" si="5"/>
        <v>3</v>
      </c>
      <c r="GB43" s="514">
        <f t="shared" si="5"/>
        <v>9</v>
      </c>
      <c r="GC43" s="514">
        <f t="shared" si="5"/>
        <v>15</v>
      </c>
      <c r="GD43" s="514">
        <f t="shared" si="5"/>
        <v>0</v>
      </c>
      <c r="GE43" s="514">
        <f t="shared" si="5"/>
        <v>1</v>
      </c>
      <c r="GF43" s="514">
        <f t="shared" si="5"/>
        <v>1</v>
      </c>
      <c r="GG43" s="514">
        <f t="shared" si="5"/>
        <v>0</v>
      </c>
      <c r="GH43" s="514">
        <f t="shared" si="5"/>
        <v>7</v>
      </c>
      <c r="GI43" s="514">
        <f t="shared" si="5"/>
        <v>0</v>
      </c>
      <c r="GJ43" s="514">
        <f t="shared" si="5"/>
        <v>0</v>
      </c>
      <c r="GK43" s="515">
        <f t="shared" si="5"/>
        <v>1</v>
      </c>
    </row>
    <row r="44" spans="1:193" ht="12.75" thickBot="1">
      <c r="A44" s="517" t="s">
        <v>253</v>
      </c>
      <c r="B44" s="625">
        <f>SUM(B43:Y43)</f>
        <v>135</v>
      </c>
      <c r="C44" s="632"/>
      <c r="D44" s="632"/>
      <c r="E44" s="632"/>
      <c r="F44" s="632"/>
      <c r="G44" s="632"/>
      <c r="H44" s="632"/>
      <c r="I44" s="632"/>
      <c r="J44" s="632"/>
      <c r="K44" s="632"/>
      <c r="L44" s="632"/>
      <c r="M44" s="632"/>
      <c r="N44" s="632"/>
      <c r="O44" s="632"/>
      <c r="P44" s="632"/>
      <c r="Q44" s="632"/>
      <c r="R44" s="632"/>
      <c r="S44" s="632"/>
      <c r="T44" s="632"/>
      <c r="U44" s="632"/>
      <c r="V44" s="632"/>
      <c r="W44" s="632"/>
      <c r="X44" s="632"/>
      <c r="Y44" s="633"/>
      <c r="Z44" s="625">
        <f>SUM(Z43:AW43)</f>
        <v>1831</v>
      </c>
      <c r="AA44" s="632"/>
      <c r="AB44" s="632"/>
      <c r="AC44" s="632"/>
      <c r="AD44" s="632"/>
      <c r="AE44" s="632"/>
      <c r="AF44" s="632"/>
      <c r="AG44" s="632"/>
      <c r="AH44" s="632"/>
      <c r="AI44" s="632"/>
      <c r="AJ44" s="632"/>
      <c r="AK44" s="632"/>
      <c r="AL44" s="632"/>
      <c r="AM44" s="632"/>
      <c r="AN44" s="632"/>
      <c r="AO44" s="632"/>
      <c r="AP44" s="632"/>
      <c r="AQ44" s="632"/>
      <c r="AR44" s="632"/>
      <c r="AS44" s="632"/>
      <c r="AT44" s="632"/>
      <c r="AU44" s="632"/>
      <c r="AV44" s="632"/>
      <c r="AW44" s="632"/>
      <c r="AX44" s="625">
        <f>SUM(AX43:BU43)</f>
        <v>1361</v>
      </c>
      <c r="AY44" s="632"/>
      <c r="AZ44" s="632"/>
      <c r="BA44" s="632"/>
      <c r="BB44" s="632"/>
      <c r="BC44" s="632"/>
      <c r="BD44" s="632"/>
      <c r="BE44" s="632"/>
      <c r="BF44" s="632"/>
      <c r="BG44" s="632"/>
      <c r="BH44" s="632"/>
      <c r="BI44" s="632"/>
      <c r="BJ44" s="632"/>
      <c r="BK44" s="632"/>
      <c r="BL44" s="632"/>
      <c r="BM44" s="632"/>
      <c r="BN44" s="632"/>
      <c r="BO44" s="632"/>
      <c r="BP44" s="632"/>
      <c r="BQ44" s="632"/>
      <c r="BR44" s="632"/>
      <c r="BS44" s="632"/>
      <c r="BT44" s="632"/>
      <c r="BU44" s="633"/>
      <c r="BV44" s="625">
        <f>SUM(BV43:CS43)</f>
        <v>647</v>
      </c>
      <c r="BW44" s="632"/>
      <c r="BX44" s="632"/>
      <c r="BY44" s="632"/>
      <c r="BZ44" s="632"/>
      <c r="CA44" s="632"/>
      <c r="CB44" s="632"/>
      <c r="CC44" s="632"/>
      <c r="CD44" s="632"/>
      <c r="CE44" s="632"/>
      <c r="CF44" s="632"/>
      <c r="CG44" s="632"/>
      <c r="CH44" s="632"/>
      <c r="CI44" s="632"/>
      <c r="CJ44" s="632"/>
      <c r="CK44" s="632"/>
      <c r="CL44" s="632"/>
      <c r="CM44" s="632"/>
      <c r="CN44" s="632"/>
      <c r="CO44" s="632"/>
      <c r="CP44" s="632"/>
      <c r="CQ44" s="632"/>
      <c r="CR44" s="632"/>
      <c r="CS44" s="633"/>
      <c r="CT44" s="625">
        <f>SUM(CT43:DQ43)</f>
        <v>1293</v>
      </c>
      <c r="CU44" s="632"/>
      <c r="CV44" s="632"/>
      <c r="CW44" s="632"/>
      <c r="CX44" s="632"/>
      <c r="CY44" s="632"/>
      <c r="CZ44" s="632"/>
      <c r="DA44" s="632"/>
      <c r="DB44" s="632"/>
      <c r="DC44" s="632"/>
      <c r="DD44" s="632"/>
      <c r="DE44" s="632"/>
      <c r="DF44" s="632"/>
      <c r="DG44" s="632"/>
      <c r="DH44" s="632"/>
      <c r="DI44" s="632"/>
      <c r="DJ44" s="632"/>
      <c r="DK44" s="632"/>
      <c r="DL44" s="632"/>
      <c r="DM44" s="632"/>
      <c r="DN44" s="632"/>
      <c r="DO44" s="632"/>
      <c r="DP44" s="632"/>
      <c r="DQ44" s="633"/>
      <c r="DR44" s="625">
        <f>SUM(DR43:EO43)</f>
        <v>595</v>
      </c>
      <c r="DS44" s="623"/>
      <c r="DT44" s="623"/>
      <c r="DU44" s="623"/>
      <c r="DV44" s="623"/>
      <c r="DW44" s="623"/>
      <c r="DX44" s="623"/>
      <c r="DY44" s="623"/>
      <c r="DZ44" s="623"/>
      <c r="EA44" s="623"/>
      <c r="EB44" s="623"/>
      <c r="EC44" s="623"/>
      <c r="ED44" s="623"/>
      <c r="EE44" s="623"/>
      <c r="EF44" s="623"/>
      <c r="EG44" s="623"/>
      <c r="EH44" s="623"/>
      <c r="EI44" s="623"/>
      <c r="EJ44" s="623"/>
      <c r="EK44" s="623"/>
      <c r="EL44" s="623"/>
      <c r="EM44" s="623"/>
      <c r="EN44" s="623"/>
      <c r="EO44" s="624"/>
      <c r="EP44" s="625">
        <f>SUM(EP43:FM43)</f>
        <v>406</v>
      </c>
      <c r="EQ44" s="623"/>
      <c r="ER44" s="623"/>
      <c r="ES44" s="623"/>
      <c r="ET44" s="623"/>
      <c r="EU44" s="623"/>
      <c r="EV44" s="623"/>
      <c r="EW44" s="623"/>
      <c r="EX44" s="623"/>
      <c r="EY44" s="623"/>
      <c r="EZ44" s="623"/>
      <c r="FA44" s="623"/>
      <c r="FB44" s="623"/>
      <c r="FC44" s="623"/>
      <c r="FD44" s="623"/>
      <c r="FE44" s="623"/>
      <c r="FF44" s="623"/>
      <c r="FG44" s="623"/>
      <c r="FH44" s="623"/>
      <c r="FI44" s="623"/>
      <c r="FJ44" s="623"/>
      <c r="FK44" s="623"/>
      <c r="FL44" s="623"/>
      <c r="FM44" s="624"/>
      <c r="FN44" s="625">
        <f>SUM(FN43:GK43)</f>
        <v>117</v>
      </c>
      <c r="FO44" s="623"/>
      <c r="FP44" s="623"/>
      <c r="FQ44" s="623"/>
      <c r="FR44" s="623"/>
      <c r="FS44" s="623"/>
      <c r="FT44" s="623"/>
      <c r="FU44" s="623"/>
      <c r="FV44" s="623"/>
      <c r="FW44" s="623"/>
      <c r="FX44" s="623"/>
      <c r="FY44" s="623"/>
      <c r="FZ44" s="623"/>
      <c r="GA44" s="623"/>
      <c r="GB44" s="623"/>
      <c r="GC44" s="623"/>
      <c r="GD44" s="623"/>
      <c r="GE44" s="623"/>
      <c r="GF44" s="623"/>
      <c r="GG44" s="623"/>
      <c r="GH44" s="623"/>
      <c r="GI44" s="623"/>
      <c r="GJ44" s="623"/>
      <c r="GK44" s="624"/>
    </row>
    <row r="45" spans="1:193" ht="12.75" thickBot="1">
      <c r="A45" s="518" t="s">
        <v>667</v>
      </c>
      <c r="B45" s="626">
        <f>SUM(B44:GK44)</f>
        <v>6385</v>
      </c>
      <c r="C45" s="627"/>
      <c r="D45" s="627"/>
      <c r="E45" s="627"/>
      <c r="F45" s="627"/>
      <c r="G45" s="627"/>
      <c r="H45" s="627"/>
      <c r="I45" s="627"/>
      <c r="J45" s="627"/>
      <c r="K45" s="627"/>
      <c r="L45" s="627"/>
      <c r="M45" s="627"/>
      <c r="N45" s="627"/>
      <c r="O45" s="627"/>
      <c r="P45" s="627"/>
      <c r="Q45" s="627"/>
      <c r="R45" s="627"/>
      <c r="S45" s="627"/>
      <c r="T45" s="627"/>
      <c r="U45" s="627"/>
      <c r="V45" s="627"/>
      <c r="W45" s="627"/>
      <c r="X45" s="627"/>
      <c r="Y45" s="627"/>
      <c r="Z45" s="627"/>
      <c r="AA45" s="627"/>
      <c r="AB45" s="627"/>
      <c r="AC45" s="627"/>
      <c r="AD45" s="627"/>
      <c r="AE45" s="627"/>
      <c r="AF45" s="627"/>
      <c r="AG45" s="627"/>
      <c r="AH45" s="627"/>
      <c r="AI45" s="627"/>
      <c r="AJ45" s="627"/>
      <c r="AK45" s="627"/>
      <c r="AL45" s="627"/>
      <c r="AM45" s="627"/>
      <c r="AN45" s="627"/>
      <c r="AO45" s="627"/>
      <c r="AP45" s="627"/>
      <c r="AQ45" s="627"/>
      <c r="AR45" s="627"/>
      <c r="AS45" s="627"/>
      <c r="AT45" s="627"/>
      <c r="AU45" s="627"/>
      <c r="AV45" s="627"/>
      <c r="AW45" s="627"/>
      <c r="AX45" s="627"/>
      <c r="AY45" s="627"/>
      <c r="AZ45" s="627"/>
      <c r="BA45" s="627"/>
      <c r="BB45" s="627"/>
      <c r="BC45" s="627"/>
      <c r="BD45" s="627"/>
      <c r="BE45" s="627"/>
      <c r="BF45" s="627"/>
      <c r="BG45" s="627"/>
      <c r="BH45" s="627"/>
      <c r="BI45" s="627"/>
      <c r="BJ45" s="627"/>
      <c r="BK45" s="627"/>
      <c r="BL45" s="627"/>
      <c r="BM45" s="627"/>
      <c r="BN45" s="627"/>
      <c r="BO45" s="627"/>
      <c r="BP45" s="627"/>
      <c r="BQ45" s="627"/>
      <c r="BR45" s="627"/>
      <c r="BS45" s="627"/>
      <c r="BT45" s="627"/>
      <c r="BU45" s="627"/>
      <c r="BV45" s="627"/>
      <c r="BW45" s="627"/>
      <c r="BX45" s="627"/>
      <c r="BY45" s="627"/>
      <c r="BZ45" s="627"/>
      <c r="CA45" s="627"/>
      <c r="CB45" s="627"/>
      <c r="CC45" s="627"/>
      <c r="CD45" s="627"/>
      <c r="CE45" s="627"/>
      <c r="CF45" s="627"/>
      <c r="CG45" s="627"/>
      <c r="CH45" s="627"/>
      <c r="CI45" s="627"/>
      <c r="CJ45" s="627"/>
      <c r="CK45" s="627"/>
      <c r="CL45" s="627"/>
      <c r="CM45" s="627"/>
      <c r="CN45" s="627"/>
      <c r="CO45" s="627"/>
      <c r="CP45" s="627"/>
      <c r="CQ45" s="627"/>
      <c r="CR45" s="627"/>
      <c r="CS45" s="627"/>
      <c r="CT45" s="627"/>
      <c r="CU45" s="627"/>
      <c r="CV45" s="627"/>
      <c r="CW45" s="627"/>
      <c r="CX45" s="627"/>
      <c r="CY45" s="627"/>
      <c r="CZ45" s="627"/>
      <c r="DA45" s="627"/>
      <c r="DB45" s="627"/>
      <c r="DC45" s="627"/>
      <c r="DD45" s="627"/>
      <c r="DE45" s="627"/>
      <c r="DF45" s="627"/>
      <c r="DG45" s="627"/>
      <c r="DH45" s="627"/>
      <c r="DI45" s="627"/>
      <c r="DJ45" s="627"/>
      <c r="DK45" s="627"/>
      <c r="DL45" s="627"/>
      <c r="DM45" s="627"/>
      <c r="DN45" s="627"/>
      <c r="DO45" s="627"/>
      <c r="DP45" s="627"/>
      <c r="DQ45" s="627"/>
      <c r="DR45" s="627"/>
      <c r="DS45" s="627"/>
      <c r="DT45" s="627"/>
      <c r="DU45" s="627"/>
      <c r="DV45" s="627"/>
      <c r="DW45" s="627"/>
      <c r="DX45" s="627"/>
      <c r="DY45" s="627"/>
      <c r="DZ45" s="627"/>
      <c r="EA45" s="627"/>
      <c r="EB45" s="627"/>
      <c r="EC45" s="627"/>
      <c r="ED45" s="627"/>
      <c r="EE45" s="627"/>
      <c r="EF45" s="627"/>
      <c r="EG45" s="627"/>
      <c r="EH45" s="627"/>
      <c r="EI45" s="627"/>
      <c r="EJ45" s="627"/>
      <c r="EK45" s="627"/>
      <c r="EL45" s="627"/>
      <c r="EM45" s="627"/>
      <c r="EN45" s="627"/>
      <c r="EO45" s="627"/>
      <c r="EP45" s="627"/>
      <c r="EQ45" s="627"/>
      <c r="ER45" s="627"/>
      <c r="ES45" s="627"/>
      <c r="ET45" s="627"/>
      <c r="EU45" s="627"/>
      <c r="EV45" s="627"/>
      <c r="EW45" s="627"/>
      <c r="EX45" s="627"/>
      <c r="EY45" s="627"/>
      <c r="EZ45" s="627"/>
      <c r="FA45" s="627"/>
      <c r="FB45" s="627"/>
      <c r="FC45" s="627"/>
      <c r="FD45" s="627"/>
      <c r="FE45" s="627"/>
      <c r="FF45" s="627"/>
      <c r="FG45" s="627"/>
      <c r="FH45" s="627"/>
      <c r="FI45" s="627"/>
      <c r="FJ45" s="627"/>
      <c r="FK45" s="627"/>
      <c r="FL45" s="627"/>
      <c r="FM45" s="627"/>
      <c r="FN45" s="627"/>
      <c r="FO45" s="627"/>
      <c r="FP45" s="627"/>
      <c r="FQ45" s="627"/>
      <c r="FR45" s="627"/>
      <c r="FS45" s="627"/>
      <c r="FT45" s="627"/>
      <c r="FU45" s="627"/>
      <c r="FV45" s="627"/>
      <c r="FW45" s="627"/>
      <c r="FX45" s="627"/>
      <c r="FY45" s="627"/>
      <c r="FZ45" s="627"/>
      <c r="GA45" s="627"/>
      <c r="GB45" s="627"/>
      <c r="GC45" s="627"/>
      <c r="GD45" s="627"/>
      <c r="GE45" s="627"/>
      <c r="GF45" s="627"/>
      <c r="GG45" s="627"/>
      <c r="GH45" s="627"/>
      <c r="GI45" s="627"/>
      <c r="GJ45" s="627"/>
      <c r="GK45" s="628"/>
    </row>
  </sheetData>
  <mergeCells count="19">
    <mergeCell ref="B45:GK45"/>
    <mergeCell ref="CT7:DQ7"/>
    <mergeCell ref="DR7:EO7"/>
    <mergeCell ref="EP7:FM7"/>
    <mergeCell ref="FN7:GK7"/>
    <mergeCell ref="B44:Y44"/>
    <mergeCell ref="Z44:AW44"/>
    <mergeCell ref="AX44:BU44"/>
    <mergeCell ref="BV44:CS44"/>
    <mergeCell ref="CT44:DQ44"/>
    <mergeCell ref="DR44:EO44"/>
    <mergeCell ref="B7:Y7"/>
    <mergeCell ref="Z7:AW7"/>
    <mergeCell ref="AX7:BU7"/>
    <mergeCell ref="B2:CF3"/>
    <mergeCell ref="B4:CF4"/>
    <mergeCell ref="BV7:CS7"/>
    <mergeCell ref="EP44:FM44"/>
    <mergeCell ref="FN44:GK44"/>
  </mergeCell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M46"/>
  <sheetViews>
    <sheetView topLeftCell="E1" workbookViewId="0">
      <pane ySplit="9" topLeftCell="A10" activePane="bottomLeft" state="frozen"/>
      <selection activeCell="AO40" sqref="AO40"/>
      <selection pane="bottomLeft" activeCell="AK9" sqref="AK9"/>
    </sheetView>
  </sheetViews>
  <sheetFormatPr defaultRowHeight="12.75"/>
  <cols>
    <col min="2" max="2" width="15.5703125" bestFit="1" customWidth="1"/>
    <col min="3" max="3" width="6.28515625" bestFit="1" customWidth="1"/>
    <col min="4" max="4" width="3" customWidth="1"/>
    <col min="5" max="23" width="2.85546875" bestFit="1" customWidth="1"/>
    <col min="24" max="24" width="3" bestFit="1" customWidth="1"/>
    <col min="25" max="25" width="3.28515625" bestFit="1" customWidth="1"/>
    <col min="26" max="30" width="3" bestFit="1" customWidth="1"/>
    <col min="31" max="31" width="3.28515625" bestFit="1" customWidth="1"/>
    <col min="32" max="109" width="3" bestFit="1" customWidth="1"/>
    <col min="110" max="114" width="3.28515625" bestFit="1" customWidth="1"/>
    <col min="115" max="158" width="3" bestFit="1" customWidth="1"/>
    <col min="159" max="159" width="2.85546875" bestFit="1" customWidth="1"/>
    <col min="160" max="195" width="3" bestFit="1" customWidth="1"/>
  </cols>
  <sheetData>
    <row r="1" spans="1:195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95" ht="13.7" customHeight="1">
      <c r="D2" s="531" t="s">
        <v>47</v>
      </c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532"/>
      <c r="BP2" s="532"/>
      <c r="BQ2" s="532"/>
      <c r="BR2" s="532"/>
      <c r="BS2" s="532"/>
      <c r="BT2" s="532"/>
      <c r="BU2" s="532"/>
      <c r="BV2" s="532"/>
      <c r="BW2" s="532"/>
      <c r="BX2" s="532"/>
      <c r="BY2" s="532"/>
      <c r="BZ2" s="532"/>
      <c r="CA2" s="532"/>
      <c r="CB2" s="532"/>
      <c r="CC2" s="532"/>
      <c r="CD2" s="532"/>
      <c r="CE2" s="532"/>
      <c r="CF2" s="532"/>
      <c r="CG2" s="532"/>
      <c r="CH2" s="542"/>
    </row>
    <row r="3" spans="1:195" ht="13.7" customHeight="1">
      <c r="D3" s="531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2"/>
      <c r="BR3" s="532"/>
      <c r="BS3" s="532"/>
      <c r="BT3" s="532"/>
      <c r="BU3" s="532"/>
      <c r="BV3" s="532"/>
      <c r="BW3" s="532"/>
      <c r="BX3" s="532"/>
      <c r="BY3" s="532"/>
      <c r="BZ3" s="532"/>
      <c r="CA3" s="532"/>
      <c r="CB3" s="532"/>
      <c r="CC3" s="532"/>
      <c r="CD3" s="532"/>
      <c r="CE3" s="532"/>
      <c r="CF3" s="532"/>
      <c r="CG3" s="532"/>
      <c r="CH3" s="542"/>
    </row>
    <row r="4" spans="1:195">
      <c r="D4" s="574" t="s">
        <v>978</v>
      </c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575"/>
      <c r="AT4" s="575"/>
      <c r="AU4" s="575"/>
      <c r="AV4" s="575"/>
      <c r="AW4" s="575"/>
      <c r="AX4" s="575"/>
      <c r="AY4" s="575"/>
      <c r="AZ4" s="575"/>
      <c r="BA4" s="575"/>
      <c r="BB4" s="575"/>
      <c r="BC4" s="575"/>
      <c r="BD4" s="575"/>
      <c r="BE4" s="575"/>
      <c r="BF4" s="575"/>
      <c r="BG4" s="575"/>
      <c r="BH4" s="575"/>
      <c r="BI4" s="575"/>
      <c r="BJ4" s="575"/>
      <c r="BK4" s="575"/>
      <c r="BL4" s="575"/>
      <c r="BM4" s="575"/>
      <c r="BN4" s="575"/>
      <c r="BO4" s="575"/>
      <c r="BP4" s="575"/>
      <c r="BQ4" s="575"/>
      <c r="BR4" s="575"/>
      <c r="BS4" s="575"/>
      <c r="BT4" s="575"/>
      <c r="BU4" s="575"/>
      <c r="BV4" s="575"/>
      <c r="BW4" s="575"/>
      <c r="BX4" s="575"/>
      <c r="BY4" s="575"/>
      <c r="BZ4" s="575"/>
      <c r="CA4" s="575"/>
      <c r="CB4" s="575"/>
      <c r="CC4" s="575"/>
      <c r="CD4" s="575"/>
      <c r="CE4" s="575"/>
      <c r="CF4" s="575"/>
      <c r="CG4" s="575"/>
      <c r="CH4" s="576"/>
    </row>
    <row r="5" spans="1:195" ht="13.5" thickBot="1">
      <c r="D5" s="77" t="s">
        <v>48</v>
      </c>
      <c r="E5" s="78"/>
      <c r="F5" s="79"/>
      <c r="G5" s="65"/>
      <c r="H5" s="79"/>
      <c r="I5" s="79"/>
      <c r="J5" s="273"/>
      <c r="K5" s="273"/>
      <c r="L5" s="273"/>
      <c r="M5" s="65"/>
      <c r="N5" s="65"/>
      <c r="O5" s="79"/>
      <c r="P5" s="79"/>
      <c r="Q5" s="273"/>
      <c r="R5" s="273"/>
      <c r="S5" s="27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95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95" ht="13.5" thickBot="1">
      <c r="D7" s="595" t="s">
        <v>976</v>
      </c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596"/>
      <c r="X7" s="596"/>
      <c r="Y7" s="596"/>
      <c r="Z7" s="596"/>
      <c r="AA7" s="597"/>
      <c r="AB7" s="311"/>
      <c r="AC7" s="312"/>
      <c r="AD7" s="312"/>
      <c r="AE7" s="312"/>
      <c r="AF7" s="312"/>
      <c r="AG7" s="312"/>
      <c r="AH7" s="312"/>
      <c r="AI7" s="312"/>
      <c r="AJ7" s="312"/>
      <c r="AK7" s="312"/>
      <c r="AL7" s="312"/>
      <c r="AM7" s="312"/>
      <c r="AN7" s="312"/>
      <c r="AO7" s="312"/>
      <c r="AP7" s="312"/>
      <c r="AQ7" s="312"/>
      <c r="AR7" s="312"/>
      <c r="AS7" s="312"/>
      <c r="AT7" s="312"/>
      <c r="AU7" s="312"/>
      <c r="AV7" s="312"/>
      <c r="AW7" s="312"/>
      <c r="AX7" s="312"/>
      <c r="AY7" s="312"/>
      <c r="AZ7" s="311"/>
      <c r="BA7" s="311"/>
      <c r="BB7" s="311"/>
      <c r="BC7" s="311"/>
      <c r="BD7" s="311"/>
      <c r="BE7" s="311"/>
      <c r="BF7" s="311"/>
      <c r="BG7" s="311"/>
      <c r="BH7" s="311"/>
      <c r="BI7" s="311"/>
      <c r="BJ7" s="311"/>
      <c r="BK7" s="311"/>
      <c r="BL7" s="311"/>
      <c r="BM7" s="311"/>
      <c r="BN7" s="311"/>
      <c r="BO7" s="311"/>
      <c r="BP7" s="311"/>
      <c r="BQ7" s="311"/>
      <c r="BR7" s="311"/>
      <c r="BS7" s="311"/>
      <c r="BT7" s="311"/>
      <c r="BU7" s="311"/>
      <c r="BV7" s="311"/>
      <c r="BW7" s="311"/>
      <c r="BX7" s="311"/>
      <c r="BY7" s="311"/>
      <c r="BZ7" s="311"/>
      <c r="CA7" s="311"/>
      <c r="CB7" s="311"/>
      <c r="CC7" s="311"/>
      <c r="CD7" s="311"/>
      <c r="CE7" s="311"/>
      <c r="CF7" s="311"/>
      <c r="CG7" s="311"/>
      <c r="CH7" s="311"/>
      <c r="CI7" s="311"/>
      <c r="CJ7" s="311"/>
      <c r="CK7" s="311"/>
      <c r="CL7" s="311"/>
      <c r="CM7" s="311"/>
      <c r="CN7" s="311"/>
      <c r="CO7" s="311"/>
      <c r="CP7" s="311"/>
      <c r="CQ7" s="311"/>
      <c r="CR7" s="311"/>
      <c r="CS7" s="311"/>
      <c r="CT7" s="311"/>
      <c r="CU7" s="311"/>
      <c r="CV7" s="311"/>
      <c r="CW7" s="311"/>
      <c r="CX7" s="311"/>
      <c r="CY7" s="311"/>
      <c r="CZ7" s="311"/>
      <c r="DA7" s="311"/>
      <c r="DB7" s="311"/>
      <c r="DC7" s="311"/>
      <c r="DD7" s="311"/>
      <c r="DE7" s="311"/>
      <c r="DF7" s="311"/>
      <c r="DG7" s="311"/>
      <c r="DH7" s="311"/>
      <c r="DI7" s="311"/>
      <c r="DJ7" s="311"/>
      <c r="DK7" s="311"/>
      <c r="DL7" s="311"/>
      <c r="DM7" s="311"/>
      <c r="DN7" s="311"/>
      <c r="DO7" s="311"/>
      <c r="DP7" s="311"/>
      <c r="DQ7" s="311"/>
      <c r="DR7" s="311"/>
      <c r="DS7" s="311"/>
      <c r="DT7" s="311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311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311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</row>
    <row r="8" spans="1:195" ht="56.25">
      <c r="A8" s="30"/>
      <c r="B8" s="62"/>
      <c r="C8" s="268"/>
      <c r="D8" s="307" t="s">
        <v>944</v>
      </c>
      <c r="E8" s="308" t="s">
        <v>945</v>
      </c>
      <c r="F8" s="308" t="s">
        <v>946</v>
      </c>
      <c r="G8" s="308" t="s">
        <v>947</v>
      </c>
      <c r="H8" s="308" t="s">
        <v>948</v>
      </c>
      <c r="I8" s="308" t="s">
        <v>949</v>
      </c>
      <c r="J8" s="308" t="s">
        <v>950</v>
      </c>
      <c r="K8" s="308" t="s">
        <v>951</v>
      </c>
      <c r="L8" s="308" t="s">
        <v>952</v>
      </c>
      <c r="M8" s="308" t="s">
        <v>953</v>
      </c>
      <c r="N8" s="308" t="s">
        <v>954</v>
      </c>
      <c r="O8" s="308" t="s">
        <v>955</v>
      </c>
      <c r="P8" s="308" t="s">
        <v>956</v>
      </c>
      <c r="Q8" s="308" t="s">
        <v>957</v>
      </c>
      <c r="R8" s="308" t="s">
        <v>958</v>
      </c>
      <c r="S8" s="308" t="s">
        <v>959</v>
      </c>
      <c r="T8" s="308" t="s">
        <v>960</v>
      </c>
      <c r="U8" s="308" t="s">
        <v>961</v>
      </c>
      <c r="V8" s="308" t="s">
        <v>962</v>
      </c>
      <c r="W8" s="308" t="s">
        <v>963</v>
      </c>
      <c r="X8" s="308" t="s">
        <v>964</v>
      </c>
      <c r="Y8" s="308" t="s">
        <v>965</v>
      </c>
      <c r="Z8" s="308" t="s">
        <v>944</v>
      </c>
      <c r="AA8" s="309" t="s">
        <v>966</v>
      </c>
      <c r="AB8" s="313"/>
      <c r="AC8" s="313"/>
      <c r="AD8" s="313"/>
      <c r="AE8" s="313"/>
      <c r="AF8" s="313"/>
      <c r="AG8" s="313"/>
      <c r="AH8" s="313"/>
      <c r="AI8" s="313"/>
      <c r="AJ8" s="313"/>
      <c r="AK8" s="313"/>
      <c r="AL8" s="313"/>
      <c r="AM8" s="313"/>
      <c r="AN8" s="313"/>
      <c r="AO8" s="313"/>
      <c r="AP8" s="313"/>
      <c r="AQ8" s="313"/>
      <c r="AR8" s="313"/>
      <c r="AS8" s="313"/>
      <c r="AT8" s="313"/>
      <c r="AU8" s="313"/>
      <c r="AV8" s="313"/>
      <c r="AW8" s="313"/>
      <c r="AX8" s="313"/>
      <c r="AY8" s="313"/>
      <c r="AZ8" s="313"/>
      <c r="BA8" s="313"/>
      <c r="BB8" s="313"/>
      <c r="BC8" s="313"/>
      <c r="BD8" s="313"/>
      <c r="BE8" s="313"/>
      <c r="BF8" s="313"/>
      <c r="BG8" s="313"/>
      <c r="BH8" s="313"/>
      <c r="BI8" s="313"/>
      <c r="BJ8" s="313"/>
      <c r="BK8" s="313"/>
      <c r="BL8" s="313"/>
      <c r="BM8" s="313"/>
      <c r="BN8" s="313"/>
      <c r="BO8" s="313"/>
      <c r="BP8" s="313"/>
      <c r="BQ8" s="313"/>
      <c r="BR8" s="313"/>
      <c r="BS8" s="313"/>
      <c r="BT8" s="313"/>
      <c r="BU8" s="313"/>
      <c r="BV8" s="313"/>
      <c r="BW8" s="313"/>
      <c r="BX8" s="313"/>
      <c r="BY8" s="313"/>
      <c r="BZ8" s="313"/>
      <c r="CA8" s="313"/>
      <c r="CB8" s="313"/>
      <c r="CC8" s="313"/>
      <c r="CD8" s="313"/>
      <c r="CE8" s="313"/>
      <c r="CF8" s="313"/>
      <c r="CG8" s="313"/>
      <c r="CH8" s="313"/>
      <c r="CI8" s="313"/>
      <c r="CJ8" s="313"/>
      <c r="CK8" s="313"/>
      <c r="CL8" s="313"/>
      <c r="CM8" s="313"/>
      <c r="CN8" s="313"/>
      <c r="CO8" s="313"/>
      <c r="CP8" s="313"/>
      <c r="CQ8" s="313"/>
      <c r="CR8" s="313"/>
      <c r="CS8" s="313"/>
      <c r="CT8" s="313"/>
      <c r="CU8" s="313"/>
      <c r="CV8" s="313"/>
      <c r="CW8" s="313"/>
      <c r="CX8" s="313"/>
      <c r="CY8" s="313"/>
      <c r="CZ8" s="313"/>
      <c r="DA8" s="313"/>
      <c r="DB8" s="313"/>
      <c r="DC8" s="313"/>
      <c r="DD8" s="313"/>
      <c r="DE8" s="313"/>
      <c r="DF8" s="313"/>
      <c r="DG8" s="313"/>
      <c r="DH8" s="313"/>
      <c r="DI8" s="313"/>
      <c r="DJ8" s="313"/>
      <c r="DK8" s="313"/>
      <c r="DL8" s="313"/>
      <c r="DM8" s="313"/>
      <c r="DN8" s="313"/>
      <c r="DO8" s="313"/>
      <c r="DP8" s="313"/>
      <c r="DQ8" s="313"/>
      <c r="DR8" s="313"/>
      <c r="DS8" s="313"/>
      <c r="DT8" s="313"/>
      <c r="DU8" s="313"/>
      <c r="DV8" s="313"/>
      <c r="DW8" s="313"/>
      <c r="DX8" s="313"/>
      <c r="DY8" s="313"/>
      <c r="DZ8" s="313"/>
      <c r="EA8" s="313"/>
      <c r="EB8" s="313"/>
      <c r="EC8" s="313"/>
      <c r="ED8" s="313"/>
      <c r="EE8" s="313"/>
      <c r="EF8" s="313"/>
      <c r="EG8" s="313"/>
      <c r="EH8" s="313"/>
      <c r="EI8" s="313"/>
      <c r="EJ8" s="313"/>
      <c r="EK8" s="313"/>
      <c r="EL8" s="313"/>
      <c r="EM8" s="313"/>
      <c r="EN8" s="313"/>
      <c r="EO8" s="313"/>
      <c r="EP8" s="313"/>
      <c r="EQ8" s="313"/>
      <c r="ER8" s="313"/>
      <c r="ES8" s="313"/>
      <c r="ET8" s="313"/>
      <c r="EU8" s="313"/>
      <c r="EV8" s="313"/>
      <c r="EW8" s="313"/>
      <c r="EX8" s="313"/>
      <c r="EY8" s="313"/>
      <c r="EZ8" s="313"/>
      <c r="FA8" s="313"/>
      <c r="FB8" s="313"/>
      <c r="FC8" s="314"/>
      <c r="FD8" s="313"/>
      <c r="FE8" s="313"/>
      <c r="FF8" s="313"/>
      <c r="FG8" s="313"/>
      <c r="FH8" s="313"/>
      <c r="FI8" s="313"/>
      <c r="FJ8" s="313"/>
      <c r="FK8" s="313"/>
      <c r="FL8" s="313"/>
      <c r="FM8" s="313"/>
      <c r="FN8" s="313"/>
      <c r="FO8" s="313"/>
      <c r="FP8" s="313"/>
      <c r="FQ8" s="313"/>
      <c r="FR8" s="313"/>
      <c r="FS8" s="313"/>
      <c r="FT8" s="313"/>
      <c r="FU8" s="313"/>
      <c r="FV8" s="313"/>
      <c r="FW8" s="313"/>
      <c r="FX8" s="313"/>
      <c r="FY8" s="313"/>
      <c r="FZ8" s="313"/>
      <c r="GA8" s="313"/>
      <c r="GB8" s="313"/>
      <c r="GC8" s="313"/>
      <c r="GD8" s="313"/>
      <c r="GE8" s="313"/>
      <c r="GF8" s="313"/>
      <c r="GG8" s="313"/>
      <c r="GH8" s="313"/>
      <c r="GI8" s="313"/>
      <c r="GJ8" s="313"/>
      <c r="GK8" s="313"/>
      <c r="GL8" s="313"/>
      <c r="GM8" s="313"/>
    </row>
    <row r="9" spans="1:195" ht="107.25" thickBot="1">
      <c r="A9" s="81" t="s">
        <v>1</v>
      </c>
      <c r="B9" s="82" t="s">
        <v>246</v>
      </c>
      <c r="C9" s="269" t="s">
        <v>3</v>
      </c>
      <c r="D9" s="73" t="s">
        <v>908</v>
      </c>
      <c r="E9" s="72" t="s">
        <v>475</v>
      </c>
      <c r="F9" s="72" t="s">
        <v>585</v>
      </c>
      <c r="G9" s="72" t="s">
        <v>708</v>
      </c>
      <c r="H9" s="72" t="s">
        <v>967</v>
      </c>
      <c r="I9" s="72" t="s">
        <v>114</v>
      </c>
      <c r="J9" s="72" t="s">
        <v>770</v>
      </c>
      <c r="K9" s="72" t="s">
        <v>158</v>
      </c>
      <c r="L9" s="72" t="s">
        <v>112</v>
      </c>
      <c r="M9" s="72" t="s">
        <v>968</v>
      </c>
      <c r="N9" s="72" t="s">
        <v>114</v>
      </c>
      <c r="O9" s="72" t="s">
        <v>969</v>
      </c>
      <c r="P9" s="72" t="s">
        <v>166</v>
      </c>
      <c r="Q9" s="72" t="s">
        <v>970</v>
      </c>
      <c r="R9" s="72" t="s">
        <v>708</v>
      </c>
      <c r="S9" s="72" t="s">
        <v>149</v>
      </c>
      <c r="T9" s="72" t="s">
        <v>971</v>
      </c>
      <c r="U9" s="72" t="s">
        <v>793</v>
      </c>
      <c r="V9" s="72" t="s">
        <v>114</v>
      </c>
      <c r="W9" s="72" t="s">
        <v>972</v>
      </c>
      <c r="X9" s="72" t="s">
        <v>590</v>
      </c>
      <c r="Y9" s="72" t="s">
        <v>973</v>
      </c>
      <c r="Z9" s="72" t="s">
        <v>974</v>
      </c>
      <c r="AA9" s="74" t="s">
        <v>975</v>
      </c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313"/>
      <c r="AO9" s="313"/>
      <c r="AP9" s="313"/>
      <c r="AQ9" s="313"/>
      <c r="AR9" s="313"/>
      <c r="AS9" s="313"/>
      <c r="AT9" s="313"/>
      <c r="AU9" s="313"/>
      <c r="AV9" s="313"/>
      <c r="AW9" s="313"/>
      <c r="AX9" s="313"/>
      <c r="AY9" s="313"/>
      <c r="AZ9" s="313"/>
      <c r="BA9" s="313"/>
      <c r="BB9" s="313"/>
      <c r="BC9" s="313"/>
      <c r="BD9" s="313"/>
      <c r="BE9" s="313"/>
      <c r="BF9" s="313"/>
      <c r="BG9" s="313"/>
      <c r="BH9" s="313"/>
      <c r="BI9" s="313"/>
      <c r="BJ9" s="313"/>
      <c r="BK9" s="313"/>
      <c r="BL9" s="313"/>
      <c r="BM9" s="313"/>
      <c r="BN9" s="313"/>
      <c r="BO9" s="313"/>
      <c r="BP9" s="313"/>
      <c r="BQ9" s="313"/>
      <c r="BR9" s="313"/>
      <c r="BS9" s="313"/>
      <c r="BT9" s="313"/>
      <c r="BU9" s="313"/>
      <c r="BV9" s="313"/>
      <c r="BW9" s="313"/>
      <c r="BX9" s="313"/>
      <c r="BY9" s="313"/>
      <c r="BZ9" s="313"/>
      <c r="CA9" s="313"/>
      <c r="CB9" s="313"/>
      <c r="CC9" s="313"/>
      <c r="CD9" s="313"/>
      <c r="CE9" s="313"/>
      <c r="CF9" s="313"/>
      <c r="CG9" s="313"/>
      <c r="CH9" s="313"/>
      <c r="CI9" s="313"/>
      <c r="CJ9" s="313"/>
      <c r="CK9" s="313"/>
      <c r="CL9" s="313"/>
      <c r="CM9" s="313"/>
      <c r="CN9" s="313"/>
      <c r="CO9" s="313"/>
      <c r="CP9" s="313"/>
      <c r="CQ9" s="313"/>
      <c r="CR9" s="313"/>
      <c r="CS9" s="313"/>
      <c r="CT9" s="313"/>
      <c r="CU9" s="313"/>
      <c r="CV9" s="313"/>
      <c r="CW9" s="313"/>
      <c r="CX9" s="313"/>
      <c r="CY9" s="313"/>
      <c r="CZ9" s="313"/>
      <c r="DA9" s="313"/>
      <c r="DB9" s="313"/>
      <c r="DC9" s="313"/>
      <c r="DD9" s="313"/>
      <c r="DE9" s="313"/>
      <c r="DF9" s="313"/>
      <c r="DG9" s="313"/>
      <c r="DH9" s="313"/>
      <c r="DI9" s="313"/>
      <c r="DJ9" s="313"/>
      <c r="DK9" s="313"/>
      <c r="DL9" s="313"/>
      <c r="DM9" s="313"/>
      <c r="DN9" s="313"/>
      <c r="DO9" s="313"/>
      <c r="DP9" s="313"/>
      <c r="DQ9" s="313"/>
      <c r="DR9" s="313"/>
      <c r="DS9" s="313"/>
      <c r="DT9" s="313"/>
      <c r="DU9" s="313"/>
      <c r="DV9" s="313"/>
      <c r="DW9" s="313"/>
      <c r="DX9" s="313"/>
      <c r="DY9" s="313"/>
      <c r="DZ9" s="313"/>
      <c r="EA9" s="313"/>
      <c r="EB9" s="313"/>
      <c r="EC9" s="313"/>
      <c r="ED9" s="313"/>
      <c r="EE9" s="313"/>
      <c r="EF9" s="313"/>
      <c r="EG9" s="313"/>
      <c r="EH9" s="313"/>
      <c r="EI9" s="313"/>
      <c r="EJ9" s="313"/>
      <c r="EK9" s="313"/>
      <c r="EL9" s="313"/>
      <c r="EM9" s="313"/>
      <c r="EN9" s="313"/>
      <c r="EO9" s="313"/>
      <c r="EP9" s="313"/>
      <c r="EQ9" s="313"/>
      <c r="ER9" s="313"/>
      <c r="ES9" s="313"/>
      <c r="ET9" s="313"/>
      <c r="EU9" s="313"/>
      <c r="EV9" s="313"/>
      <c r="EW9" s="313"/>
      <c r="EX9" s="313"/>
      <c r="EY9" s="313"/>
      <c r="EZ9" s="313"/>
      <c r="FA9" s="313"/>
      <c r="FB9" s="313"/>
      <c r="FC9" s="314"/>
      <c r="FD9" s="313"/>
      <c r="FE9" s="313"/>
      <c r="FF9" s="313"/>
      <c r="FG9" s="313"/>
      <c r="FH9" s="313"/>
      <c r="FI9" s="313"/>
      <c r="FJ9" s="313"/>
      <c r="FK9" s="313"/>
      <c r="FL9" s="313"/>
      <c r="FM9" s="313"/>
      <c r="FN9" s="313"/>
      <c r="FO9" s="313"/>
      <c r="FP9" s="313"/>
      <c r="FQ9" s="313"/>
      <c r="FR9" s="313"/>
      <c r="FS9" s="313"/>
      <c r="FT9" s="313"/>
      <c r="FU9" s="313"/>
      <c r="FV9" s="313"/>
      <c r="FW9" s="313"/>
      <c r="FX9" s="313"/>
      <c r="FY9" s="313"/>
      <c r="FZ9" s="313"/>
      <c r="GA9" s="313"/>
      <c r="GB9" s="313"/>
      <c r="GC9" s="313"/>
      <c r="GD9" s="313"/>
      <c r="GE9" s="313"/>
      <c r="GF9" s="313"/>
      <c r="GG9" s="313"/>
      <c r="GH9" s="313"/>
      <c r="GI9" s="313"/>
      <c r="GJ9" s="313"/>
      <c r="GK9" s="313"/>
      <c r="GL9" s="313"/>
      <c r="GM9" s="313"/>
    </row>
    <row r="10" spans="1:195" ht="12.4" customHeight="1">
      <c r="A10" s="48">
        <v>1</v>
      </c>
      <c r="B10" s="49" t="s">
        <v>14</v>
      </c>
      <c r="C10" s="260">
        <f>Votanti!D12</f>
        <v>568</v>
      </c>
      <c r="D10" s="270"/>
      <c r="E10" s="267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37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P10" s="315"/>
      <c r="AQ10" s="315"/>
      <c r="AR10" s="315"/>
      <c r="AS10" s="315"/>
      <c r="AT10" s="315"/>
      <c r="AU10" s="315"/>
      <c r="AV10" s="315"/>
      <c r="AW10" s="315"/>
      <c r="AX10" s="315"/>
      <c r="AY10" s="315"/>
      <c r="AZ10" s="315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  <c r="BM10" s="315"/>
      <c r="BN10" s="315"/>
      <c r="BO10" s="315"/>
      <c r="BP10" s="315"/>
      <c r="BQ10" s="315"/>
      <c r="BR10" s="315"/>
      <c r="BS10" s="315"/>
      <c r="BT10" s="315"/>
      <c r="BU10" s="315"/>
      <c r="BV10" s="315"/>
      <c r="BW10" s="315"/>
      <c r="BX10" s="315"/>
      <c r="BY10" s="315"/>
      <c r="BZ10" s="315"/>
      <c r="CA10" s="315"/>
      <c r="CB10" s="315"/>
      <c r="CC10" s="315"/>
      <c r="CD10" s="315"/>
      <c r="CE10" s="315"/>
      <c r="CF10" s="315"/>
      <c r="CG10" s="315"/>
      <c r="CH10" s="315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</row>
    <row r="11" spans="1:195" ht="12.4" customHeight="1">
      <c r="A11" s="26">
        <v>2</v>
      </c>
      <c r="B11" s="36" t="s">
        <v>14</v>
      </c>
      <c r="C11" s="261">
        <f>Votanti!D13</f>
        <v>645</v>
      </c>
      <c r="D11" s="235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37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P11" s="315"/>
      <c r="AQ11" s="315"/>
      <c r="AR11" s="315"/>
      <c r="AS11" s="315"/>
      <c r="AT11" s="315"/>
      <c r="AU11" s="315"/>
      <c r="AV11" s="315"/>
      <c r="AW11" s="315"/>
      <c r="AX11" s="315"/>
      <c r="AY11" s="315"/>
      <c r="AZ11" s="315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  <c r="BM11" s="315"/>
      <c r="BN11" s="315"/>
      <c r="BO11" s="315"/>
      <c r="BP11" s="315"/>
      <c r="BQ11" s="315"/>
      <c r="BR11" s="315"/>
      <c r="BS11" s="315"/>
      <c r="BT11" s="315"/>
      <c r="BU11" s="315"/>
      <c r="BV11" s="315"/>
      <c r="BW11" s="315"/>
      <c r="BX11" s="315"/>
      <c r="BY11" s="315"/>
      <c r="BZ11" s="315"/>
      <c r="CA11" s="315"/>
      <c r="CB11" s="315"/>
      <c r="CC11" s="315"/>
      <c r="CD11" s="315"/>
      <c r="CE11" s="315"/>
      <c r="CF11" s="315"/>
      <c r="CG11" s="315"/>
      <c r="CH11" s="315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</row>
    <row r="12" spans="1:195">
      <c r="A12" s="26">
        <v>3</v>
      </c>
      <c r="B12" s="36" t="s">
        <v>14</v>
      </c>
      <c r="C12" s="261">
        <f>Votanti!D14</f>
        <v>694</v>
      </c>
      <c r="D12" s="235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37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635"/>
      <c r="AM12" s="635"/>
      <c r="AN12" s="315"/>
      <c r="AO12" s="315"/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  <c r="BM12" s="315"/>
      <c r="BN12" s="315"/>
      <c r="BO12" s="315"/>
      <c r="BP12" s="315"/>
      <c r="BQ12" s="315"/>
      <c r="BR12" s="315"/>
      <c r="BS12" s="315"/>
      <c r="BT12" s="315"/>
      <c r="BU12" s="315"/>
      <c r="BV12" s="315"/>
      <c r="BW12" s="315"/>
      <c r="BX12" s="315"/>
      <c r="BY12" s="315"/>
      <c r="BZ12" s="315"/>
      <c r="CA12" s="315"/>
      <c r="CB12" s="315"/>
      <c r="CC12" s="315"/>
      <c r="CD12" s="315"/>
      <c r="CE12" s="315"/>
      <c r="CF12" s="315"/>
      <c r="CG12" s="315"/>
      <c r="CH12" s="315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</row>
    <row r="13" spans="1:195">
      <c r="A13" s="26">
        <v>4</v>
      </c>
      <c r="B13" s="36" t="s">
        <v>14</v>
      </c>
      <c r="C13" s="261">
        <f>Votanti!D15</f>
        <v>595</v>
      </c>
      <c r="D13" s="235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26"/>
      <c r="U13" s="226"/>
      <c r="V13" s="226"/>
      <c r="W13" s="226"/>
      <c r="X13" s="226"/>
      <c r="Y13" s="226"/>
      <c r="Z13" s="226"/>
      <c r="AA13" s="227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  <c r="AN13" s="315"/>
      <c r="AO13" s="315"/>
      <c r="AP13" s="315"/>
      <c r="AQ13" s="315"/>
      <c r="AR13" s="315"/>
      <c r="AS13" s="315"/>
      <c r="AT13" s="315"/>
      <c r="AU13" s="315"/>
      <c r="AV13" s="315"/>
      <c r="AW13" s="315"/>
      <c r="AX13" s="315"/>
      <c r="AY13" s="315"/>
      <c r="AZ13" s="315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  <c r="BM13" s="315"/>
      <c r="BN13" s="315"/>
      <c r="BO13" s="315"/>
      <c r="BP13" s="315"/>
      <c r="BQ13" s="315"/>
      <c r="BR13" s="315"/>
      <c r="BS13" s="315"/>
      <c r="BT13" s="315"/>
      <c r="BU13" s="315"/>
      <c r="BV13" s="315"/>
      <c r="BW13" s="315"/>
      <c r="BX13" s="315"/>
      <c r="BY13" s="315"/>
      <c r="BZ13" s="315"/>
      <c r="CA13" s="315"/>
      <c r="CB13" s="315"/>
      <c r="CC13" s="315"/>
      <c r="CD13" s="315"/>
      <c r="CE13" s="315"/>
      <c r="CF13" s="315"/>
      <c r="CG13" s="315"/>
      <c r="CH13" s="315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</row>
    <row r="14" spans="1:195">
      <c r="A14" s="26">
        <v>5</v>
      </c>
      <c r="B14" s="36" t="s">
        <v>14</v>
      </c>
      <c r="C14" s="261">
        <f>Votanti!D16</f>
        <v>653</v>
      </c>
      <c r="D14" s="235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37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P14" s="315"/>
      <c r="AQ14" s="315"/>
      <c r="AR14" s="315"/>
      <c r="AS14" s="315"/>
      <c r="AT14" s="315"/>
      <c r="AU14" s="315"/>
      <c r="AV14" s="315"/>
      <c r="AW14" s="315"/>
      <c r="AX14" s="315"/>
      <c r="AY14" s="315"/>
      <c r="AZ14" s="315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  <c r="BM14" s="315"/>
      <c r="BN14" s="315"/>
      <c r="BO14" s="315"/>
      <c r="BP14" s="315"/>
      <c r="BQ14" s="315"/>
      <c r="BR14" s="315"/>
      <c r="BS14" s="315"/>
      <c r="BT14" s="315"/>
      <c r="BU14" s="315"/>
      <c r="BV14" s="315"/>
      <c r="BW14" s="315"/>
      <c r="BX14" s="315"/>
      <c r="BY14" s="315"/>
      <c r="BZ14" s="315"/>
      <c r="CA14" s="315"/>
      <c r="CB14" s="315"/>
      <c r="CC14" s="315"/>
      <c r="CD14" s="315"/>
      <c r="CE14" s="315"/>
      <c r="CF14" s="315"/>
      <c r="CG14" s="315"/>
      <c r="CH14" s="315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</row>
    <row r="15" spans="1:195">
      <c r="A15" s="26">
        <v>6</v>
      </c>
      <c r="B15" s="36" t="s">
        <v>14</v>
      </c>
      <c r="C15" s="261">
        <f>Votanti!D17</f>
        <v>590</v>
      </c>
      <c r="D15" s="235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37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P15" s="315"/>
      <c r="AQ15" s="315"/>
      <c r="AR15" s="315"/>
      <c r="AS15" s="315"/>
      <c r="AT15" s="315"/>
      <c r="AU15" s="315"/>
      <c r="AV15" s="315"/>
      <c r="AW15" s="315"/>
      <c r="AX15" s="315"/>
      <c r="AY15" s="315"/>
      <c r="AZ15" s="315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  <c r="BM15" s="315"/>
      <c r="BN15" s="315"/>
      <c r="BO15" s="315"/>
      <c r="BP15" s="315"/>
      <c r="BQ15" s="315"/>
      <c r="BR15" s="315"/>
      <c r="BS15" s="315"/>
      <c r="BT15" s="315"/>
      <c r="BU15" s="315"/>
      <c r="BV15" s="315"/>
      <c r="BW15" s="315"/>
      <c r="BX15" s="315"/>
      <c r="BY15" s="315"/>
      <c r="BZ15" s="315"/>
      <c r="CA15" s="315"/>
      <c r="CB15" s="315"/>
      <c r="CC15" s="315"/>
      <c r="CD15" s="315"/>
      <c r="CE15" s="315"/>
      <c r="CF15" s="315"/>
      <c r="CG15" s="315"/>
      <c r="CH15" s="315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</row>
    <row r="16" spans="1:195">
      <c r="A16" s="26">
        <v>7</v>
      </c>
      <c r="B16" s="36" t="s">
        <v>14</v>
      </c>
      <c r="C16" s="261">
        <f>Votanti!D18</f>
        <v>622</v>
      </c>
      <c r="D16" s="235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37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15"/>
      <c r="AQ16" s="315"/>
      <c r="AR16" s="315"/>
      <c r="AS16" s="315"/>
      <c r="AT16" s="315"/>
      <c r="AU16" s="315"/>
      <c r="AV16" s="315"/>
      <c r="AW16" s="315"/>
      <c r="AX16" s="315"/>
      <c r="AY16" s="315"/>
      <c r="AZ16" s="315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  <c r="BM16" s="315"/>
      <c r="BN16" s="315"/>
      <c r="BO16" s="315"/>
      <c r="BP16" s="315"/>
      <c r="BQ16" s="315"/>
      <c r="BR16" s="315"/>
      <c r="BS16" s="315"/>
      <c r="BT16" s="315"/>
      <c r="BU16" s="315"/>
      <c r="BV16" s="315"/>
      <c r="BW16" s="315"/>
      <c r="BX16" s="315"/>
      <c r="BY16" s="315"/>
      <c r="BZ16" s="315"/>
      <c r="CA16" s="315"/>
      <c r="CB16" s="315"/>
      <c r="CC16" s="315"/>
      <c r="CD16" s="315"/>
      <c r="CE16" s="315"/>
      <c r="CF16" s="315"/>
      <c r="CG16" s="315"/>
      <c r="CH16" s="315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</row>
    <row r="17" spans="1:195">
      <c r="A17" s="26">
        <v>8</v>
      </c>
      <c r="B17" s="36" t="s">
        <v>45</v>
      </c>
      <c r="C17" s="261">
        <f>Votanti!D19</f>
        <v>595</v>
      </c>
      <c r="D17" s="235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37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P17" s="315"/>
      <c r="AQ17" s="315"/>
      <c r="AR17" s="315"/>
      <c r="AS17" s="315"/>
      <c r="AT17" s="315"/>
      <c r="AU17" s="315"/>
      <c r="AV17" s="315"/>
      <c r="AW17" s="315"/>
      <c r="AX17" s="315"/>
      <c r="AY17" s="315"/>
      <c r="AZ17" s="315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  <c r="BM17" s="315"/>
      <c r="BN17" s="315"/>
      <c r="BO17" s="315"/>
      <c r="BP17" s="315"/>
      <c r="BQ17" s="315"/>
      <c r="BR17" s="315"/>
      <c r="BS17" s="315"/>
      <c r="BT17" s="315"/>
      <c r="BU17" s="315"/>
      <c r="BV17" s="315"/>
      <c r="BW17" s="315"/>
      <c r="BX17" s="315"/>
      <c r="BY17" s="315"/>
      <c r="BZ17" s="315"/>
      <c r="CA17" s="315"/>
      <c r="CB17" s="315"/>
      <c r="CC17" s="315"/>
      <c r="CD17" s="315"/>
      <c r="CE17" s="315"/>
      <c r="CF17" s="315"/>
      <c r="CG17" s="315"/>
      <c r="CH17" s="315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</row>
    <row r="18" spans="1:195">
      <c r="A18" s="26">
        <v>9</v>
      </c>
      <c r="B18" s="36" t="s">
        <v>15</v>
      </c>
      <c r="C18" s="261">
        <f>Votanti!D20</f>
        <v>583</v>
      </c>
      <c r="D18" s="235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37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  <c r="AY18" s="315"/>
      <c r="AZ18" s="315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  <c r="BM18" s="315"/>
      <c r="BN18" s="315"/>
      <c r="BO18" s="315"/>
      <c r="BP18" s="315"/>
      <c r="BQ18" s="315"/>
      <c r="BR18" s="315"/>
      <c r="BS18" s="315"/>
      <c r="BT18" s="315"/>
      <c r="BU18" s="315"/>
      <c r="BV18" s="315"/>
      <c r="BW18" s="315"/>
      <c r="BX18" s="315"/>
      <c r="BY18" s="315"/>
      <c r="BZ18" s="315"/>
      <c r="CA18" s="315"/>
      <c r="CB18" s="315"/>
      <c r="CC18" s="315"/>
      <c r="CD18" s="315"/>
      <c r="CE18" s="315"/>
      <c r="CF18" s="315"/>
      <c r="CG18" s="315"/>
      <c r="CH18" s="315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</row>
    <row r="19" spans="1:195">
      <c r="A19" s="26" t="s">
        <v>16</v>
      </c>
      <c r="B19" s="36" t="s">
        <v>15</v>
      </c>
      <c r="C19" s="261">
        <f>Votanti!D21</f>
        <v>613</v>
      </c>
      <c r="D19" s="235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37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  <c r="BM19" s="315"/>
      <c r="BN19" s="315"/>
      <c r="BO19" s="315"/>
      <c r="BP19" s="315"/>
      <c r="BQ19" s="315"/>
      <c r="BR19" s="315"/>
      <c r="BS19" s="315"/>
      <c r="BT19" s="315"/>
      <c r="BU19" s="315"/>
      <c r="BV19" s="315"/>
      <c r="BW19" s="315"/>
      <c r="BX19" s="315"/>
      <c r="BY19" s="315"/>
      <c r="BZ19" s="315"/>
      <c r="CA19" s="315"/>
      <c r="CB19" s="315"/>
      <c r="CC19" s="315"/>
      <c r="CD19" s="315"/>
      <c r="CE19" s="315"/>
      <c r="CF19" s="315"/>
      <c r="CG19" s="315"/>
      <c r="CH19" s="315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</row>
    <row r="20" spans="1:195">
      <c r="A20" s="26" t="s">
        <v>17</v>
      </c>
      <c r="B20" s="36" t="s">
        <v>15</v>
      </c>
      <c r="C20" s="261">
        <f>Votanti!D22</f>
        <v>681</v>
      </c>
      <c r="D20" s="235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37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  <c r="BM20" s="315"/>
      <c r="BN20" s="315"/>
      <c r="BO20" s="315"/>
      <c r="BP20" s="315"/>
      <c r="BQ20" s="315"/>
      <c r="BR20" s="315"/>
      <c r="BS20" s="315"/>
      <c r="BT20" s="315"/>
      <c r="BU20" s="315"/>
      <c r="BV20" s="315"/>
      <c r="BW20" s="315"/>
      <c r="BX20" s="315"/>
      <c r="BY20" s="315"/>
      <c r="BZ20" s="315"/>
      <c r="CA20" s="315"/>
      <c r="CB20" s="315"/>
      <c r="CC20" s="315"/>
      <c r="CD20" s="315"/>
      <c r="CE20" s="315"/>
      <c r="CF20" s="315"/>
      <c r="CG20" s="315"/>
      <c r="CH20" s="315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</row>
    <row r="21" spans="1:195">
      <c r="A21" s="26" t="s">
        <v>18</v>
      </c>
      <c r="B21" s="36" t="s">
        <v>20</v>
      </c>
      <c r="C21" s="261">
        <f>Votanti!D23</f>
        <v>655</v>
      </c>
      <c r="D21" s="235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37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  <c r="BM21" s="315"/>
      <c r="BN21" s="315"/>
      <c r="BO21" s="315"/>
      <c r="BP21" s="315"/>
      <c r="BQ21" s="315"/>
      <c r="BR21" s="315"/>
      <c r="BS21" s="315"/>
      <c r="BT21" s="315"/>
      <c r="BU21" s="315"/>
      <c r="BV21" s="315"/>
      <c r="BW21" s="315"/>
      <c r="BX21" s="315"/>
      <c r="BY21" s="315"/>
      <c r="BZ21" s="315"/>
      <c r="CA21" s="315"/>
      <c r="CB21" s="315"/>
      <c r="CC21" s="315"/>
      <c r="CD21" s="315"/>
      <c r="CE21" s="315"/>
      <c r="CF21" s="315"/>
      <c r="CG21" s="315"/>
      <c r="CH21" s="315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</row>
    <row r="22" spans="1:195">
      <c r="A22" s="26" t="s">
        <v>19</v>
      </c>
      <c r="B22" s="36" t="s">
        <v>20</v>
      </c>
      <c r="C22" s="261">
        <f>Votanti!D24</f>
        <v>620</v>
      </c>
      <c r="D22" s="235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37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  <c r="BM22" s="315"/>
      <c r="BN22" s="315"/>
      <c r="BO22" s="315"/>
      <c r="BP22" s="315"/>
      <c r="BQ22" s="315"/>
      <c r="BR22" s="315"/>
      <c r="BS22" s="315"/>
      <c r="BT22" s="315"/>
      <c r="BU22" s="315"/>
      <c r="BV22" s="315"/>
      <c r="BW22" s="315"/>
      <c r="BX22" s="315"/>
      <c r="BY22" s="315"/>
      <c r="BZ22" s="315"/>
      <c r="CA22" s="315"/>
      <c r="CB22" s="315"/>
      <c r="CC22" s="315"/>
      <c r="CD22" s="315"/>
      <c r="CE22" s="315"/>
      <c r="CF22" s="315"/>
      <c r="CG22" s="315"/>
      <c r="CH22" s="315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</row>
    <row r="23" spans="1:195">
      <c r="A23" s="26" t="s">
        <v>21</v>
      </c>
      <c r="B23" s="36" t="s">
        <v>20</v>
      </c>
      <c r="C23" s="261">
        <f>Votanti!D25</f>
        <v>729</v>
      </c>
      <c r="D23" s="235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37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  <c r="BM23" s="315"/>
      <c r="BN23" s="315"/>
      <c r="BO23" s="315"/>
      <c r="BP23" s="315"/>
      <c r="BQ23" s="315"/>
      <c r="BR23" s="315"/>
      <c r="BS23" s="315"/>
      <c r="BT23" s="315"/>
      <c r="BU23" s="315"/>
      <c r="BV23" s="315"/>
      <c r="BW23" s="315"/>
      <c r="BX23" s="315"/>
      <c r="BY23" s="315"/>
      <c r="BZ23" s="315"/>
      <c r="CA23" s="315"/>
      <c r="CB23" s="315"/>
      <c r="CC23" s="315"/>
      <c r="CD23" s="315"/>
      <c r="CE23" s="315"/>
      <c r="CF23" s="315"/>
      <c r="CG23" s="315"/>
      <c r="CH23" s="315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</row>
    <row r="24" spans="1:195">
      <c r="A24" s="26" t="s">
        <v>22</v>
      </c>
      <c r="B24" s="36" t="s">
        <v>20</v>
      </c>
      <c r="C24" s="261">
        <f>Votanti!D26</f>
        <v>688</v>
      </c>
      <c r="D24" s="235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37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  <c r="BM24" s="315"/>
      <c r="BN24" s="315"/>
      <c r="BO24" s="315"/>
      <c r="BP24" s="315"/>
      <c r="BQ24" s="315"/>
      <c r="BR24" s="315"/>
      <c r="BS24" s="315"/>
      <c r="BT24" s="315"/>
      <c r="BU24" s="315"/>
      <c r="BV24" s="315"/>
      <c r="BW24" s="315"/>
      <c r="BX24" s="315"/>
      <c r="BY24" s="315"/>
      <c r="BZ24" s="315"/>
      <c r="CA24" s="315"/>
      <c r="CB24" s="315"/>
      <c r="CC24" s="315"/>
      <c r="CD24" s="315"/>
      <c r="CE24" s="315"/>
      <c r="CF24" s="315"/>
      <c r="CG24" s="315"/>
      <c r="CH24" s="315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</row>
    <row r="25" spans="1:195">
      <c r="A25" s="26" t="s">
        <v>23</v>
      </c>
      <c r="B25" s="36" t="s">
        <v>20</v>
      </c>
      <c r="C25" s="261">
        <f>Votanti!D27</f>
        <v>547</v>
      </c>
      <c r="D25" s="235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37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  <c r="BM25" s="315"/>
      <c r="BN25" s="315"/>
      <c r="BO25" s="315"/>
      <c r="BP25" s="315"/>
      <c r="BQ25" s="315"/>
      <c r="BR25" s="315"/>
      <c r="BS25" s="315"/>
      <c r="BT25" s="315"/>
      <c r="BU25" s="315"/>
      <c r="BV25" s="315"/>
      <c r="BW25" s="315"/>
      <c r="BX25" s="315"/>
      <c r="BY25" s="315"/>
      <c r="BZ25" s="315"/>
      <c r="CA25" s="315"/>
      <c r="CB25" s="315"/>
      <c r="CC25" s="315"/>
      <c r="CD25" s="315"/>
      <c r="CE25" s="315"/>
      <c r="CF25" s="315"/>
      <c r="CG25" s="315"/>
      <c r="CH25" s="315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</row>
    <row r="26" spans="1:195">
      <c r="A26" s="26" t="s">
        <v>24</v>
      </c>
      <c r="B26" s="36" t="s">
        <v>20</v>
      </c>
      <c r="C26" s="261">
        <f>Votanti!D28</f>
        <v>585</v>
      </c>
      <c r="D26" s="235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37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  <c r="BM26" s="315"/>
      <c r="BN26" s="315"/>
      <c r="BO26" s="315"/>
      <c r="BP26" s="315"/>
      <c r="BQ26" s="315"/>
      <c r="BR26" s="315"/>
      <c r="BS26" s="315"/>
      <c r="BT26" s="315"/>
      <c r="BU26" s="315"/>
      <c r="BV26" s="315"/>
      <c r="BW26" s="315"/>
      <c r="BX26" s="315"/>
      <c r="BY26" s="315"/>
      <c r="BZ26" s="315"/>
      <c r="CA26" s="315"/>
      <c r="CB26" s="315"/>
      <c r="CC26" s="315"/>
      <c r="CD26" s="315"/>
      <c r="CE26" s="315"/>
      <c r="CF26" s="315"/>
      <c r="CG26" s="315"/>
      <c r="CH26" s="315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</row>
    <row r="27" spans="1:195">
      <c r="A27" s="26" t="s">
        <v>25</v>
      </c>
      <c r="B27" s="36" t="s">
        <v>46</v>
      </c>
      <c r="C27" s="261">
        <f>Votanti!D29</f>
        <v>562</v>
      </c>
      <c r="D27" s="235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37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  <c r="BM27" s="315"/>
      <c r="BN27" s="315"/>
      <c r="BO27" s="315"/>
      <c r="BP27" s="315"/>
      <c r="BQ27" s="315"/>
      <c r="BR27" s="315"/>
      <c r="BS27" s="315"/>
      <c r="BT27" s="315"/>
      <c r="BU27" s="315"/>
      <c r="BV27" s="315"/>
      <c r="BW27" s="315"/>
      <c r="BX27" s="315"/>
      <c r="BY27" s="315"/>
      <c r="BZ27" s="315"/>
      <c r="CA27" s="315"/>
      <c r="CB27" s="315"/>
      <c r="CC27" s="315"/>
      <c r="CD27" s="315"/>
      <c r="CE27" s="315"/>
      <c r="CF27" s="315"/>
      <c r="CG27" s="315"/>
      <c r="CH27" s="315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</row>
    <row r="28" spans="1:195">
      <c r="A28" s="26" t="s">
        <v>27</v>
      </c>
      <c r="B28" s="36" t="s">
        <v>26</v>
      </c>
      <c r="C28" s="261">
        <f>Votanti!D30</f>
        <v>570</v>
      </c>
      <c r="D28" s="235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37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  <c r="BM28" s="315"/>
      <c r="BN28" s="315"/>
      <c r="BO28" s="315"/>
      <c r="BP28" s="315"/>
      <c r="BQ28" s="315"/>
      <c r="BR28" s="315"/>
      <c r="BS28" s="315"/>
      <c r="BT28" s="315"/>
      <c r="BU28" s="315"/>
      <c r="BV28" s="315"/>
      <c r="BW28" s="315"/>
      <c r="BX28" s="315"/>
      <c r="BY28" s="315"/>
      <c r="BZ28" s="315"/>
      <c r="CA28" s="315"/>
      <c r="CB28" s="315"/>
      <c r="CC28" s="315"/>
      <c r="CD28" s="315"/>
      <c r="CE28" s="315"/>
      <c r="CF28" s="315"/>
      <c r="CG28" s="315"/>
      <c r="CH28" s="315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</row>
    <row r="29" spans="1:195">
      <c r="A29" s="26" t="s">
        <v>28</v>
      </c>
      <c r="B29" s="36" t="s">
        <v>26</v>
      </c>
      <c r="C29" s="261">
        <f>Votanti!D31</f>
        <v>592</v>
      </c>
      <c r="D29" s="235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37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  <c r="BM29" s="315"/>
      <c r="BN29" s="315"/>
      <c r="BO29" s="315"/>
      <c r="BP29" s="315"/>
      <c r="BQ29" s="315"/>
      <c r="BR29" s="315"/>
      <c r="BS29" s="315"/>
      <c r="BT29" s="315"/>
      <c r="BU29" s="315"/>
      <c r="BV29" s="315"/>
      <c r="BW29" s="315"/>
      <c r="BX29" s="315"/>
      <c r="BY29" s="315"/>
      <c r="BZ29" s="315"/>
      <c r="CA29" s="315"/>
      <c r="CB29" s="315"/>
      <c r="CC29" s="315"/>
      <c r="CD29" s="315"/>
      <c r="CE29" s="315"/>
      <c r="CF29" s="315"/>
      <c r="CG29" s="315"/>
      <c r="CH29" s="315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</row>
    <row r="30" spans="1:195">
      <c r="A30" s="26" t="s">
        <v>29</v>
      </c>
      <c r="B30" s="36" t="s">
        <v>26</v>
      </c>
      <c r="C30" s="261">
        <f>Votanti!D32</f>
        <v>680</v>
      </c>
      <c r="D30" s="235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37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  <c r="BM30" s="315"/>
      <c r="BN30" s="315"/>
      <c r="BO30" s="315"/>
      <c r="BP30" s="315"/>
      <c r="BQ30" s="315"/>
      <c r="BR30" s="315"/>
      <c r="BS30" s="315"/>
      <c r="BT30" s="315"/>
      <c r="BU30" s="315"/>
      <c r="BV30" s="315"/>
      <c r="BW30" s="315"/>
      <c r="BX30" s="315"/>
      <c r="BY30" s="315"/>
      <c r="BZ30" s="315"/>
      <c r="CA30" s="315"/>
      <c r="CB30" s="315"/>
      <c r="CC30" s="315"/>
      <c r="CD30" s="315"/>
      <c r="CE30" s="315"/>
      <c r="CF30" s="315"/>
      <c r="CG30" s="315"/>
      <c r="CH30" s="315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</row>
    <row r="31" spans="1:195">
      <c r="A31" s="26" t="s">
        <v>31</v>
      </c>
      <c r="B31" s="36" t="s">
        <v>30</v>
      </c>
      <c r="C31" s="261">
        <f>Votanti!D33</f>
        <v>506</v>
      </c>
      <c r="D31" s="235">
        <v>0</v>
      </c>
      <c r="E31" s="256">
        <v>0</v>
      </c>
      <c r="F31" s="256">
        <v>0</v>
      </c>
      <c r="G31" s="256">
        <v>0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0</v>
      </c>
      <c r="N31" s="256">
        <v>0</v>
      </c>
      <c r="O31" s="256">
        <v>0</v>
      </c>
      <c r="P31" s="256">
        <v>0</v>
      </c>
      <c r="Q31" s="256">
        <v>0</v>
      </c>
      <c r="R31" s="256">
        <v>0</v>
      </c>
      <c r="S31" s="256">
        <v>0</v>
      </c>
      <c r="T31" s="256">
        <v>1</v>
      </c>
      <c r="U31" s="256">
        <v>0</v>
      </c>
      <c r="V31" s="256">
        <v>0</v>
      </c>
      <c r="W31" s="256">
        <v>0</v>
      </c>
      <c r="X31" s="256">
        <v>0</v>
      </c>
      <c r="Y31" s="256">
        <v>0</v>
      </c>
      <c r="Z31" s="256">
        <v>0</v>
      </c>
      <c r="AA31" s="237">
        <v>0</v>
      </c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  <c r="BM31" s="315"/>
      <c r="BN31" s="315"/>
      <c r="BO31" s="315"/>
      <c r="BP31" s="315"/>
      <c r="BQ31" s="315"/>
      <c r="BR31" s="315"/>
      <c r="BS31" s="315"/>
      <c r="BT31" s="315"/>
      <c r="BU31" s="315"/>
      <c r="BV31" s="315"/>
      <c r="BW31" s="315"/>
      <c r="BX31" s="315"/>
      <c r="BY31" s="315"/>
      <c r="BZ31" s="315"/>
      <c r="CA31" s="315"/>
      <c r="CB31" s="315"/>
      <c r="CC31" s="315"/>
      <c r="CD31" s="315"/>
      <c r="CE31" s="315"/>
      <c r="CF31" s="315"/>
      <c r="CG31" s="315"/>
      <c r="CH31" s="315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</row>
    <row r="32" spans="1:195">
      <c r="A32" s="26" t="s">
        <v>32</v>
      </c>
      <c r="B32" s="36" t="s">
        <v>30</v>
      </c>
      <c r="C32" s="261">
        <f>Votanti!D34</f>
        <v>538</v>
      </c>
      <c r="D32" s="235">
        <v>1</v>
      </c>
      <c r="E32" s="256">
        <v>1</v>
      </c>
      <c r="F32" s="256">
        <v>0</v>
      </c>
      <c r="G32" s="256">
        <v>4</v>
      </c>
      <c r="H32" s="256">
        <v>0</v>
      </c>
      <c r="I32" s="256">
        <v>0</v>
      </c>
      <c r="J32" s="256">
        <v>0</v>
      </c>
      <c r="K32" s="256">
        <v>0</v>
      </c>
      <c r="L32" s="256">
        <v>0</v>
      </c>
      <c r="M32" s="256">
        <v>4</v>
      </c>
      <c r="N32" s="256">
        <v>0</v>
      </c>
      <c r="O32" s="256">
        <v>0</v>
      </c>
      <c r="P32" s="256">
        <v>0</v>
      </c>
      <c r="Q32" s="256">
        <v>1</v>
      </c>
      <c r="R32" s="256">
        <v>0</v>
      </c>
      <c r="S32" s="256">
        <v>0</v>
      </c>
      <c r="T32" s="256">
        <v>0</v>
      </c>
      <c r="U32" s="256">
        <v>0</v>
      </c>
      <c r="V32" s="256">
        <v>0</v>
      </c>
      <c r="W32" s="256">
        <v>0</v>
      </c>
      <c r="X32" s="256">
        <v>1</v>
      </c>
      <c r="Y32" s="256">
        <v>0</v>
      </c>
      <c r="Z32" s="256">
        <v>1</v>
      </c>
      <c r="AA32" s="237">
        <v>0</v>
      </c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  <c r="BM32" s="315"/>
      <c r="BN32" s="315"/>
      <c r="BO32" s="315"/>
      <c r="BP32" s="315"/>
      <c r="BQ32" s="315"/>
      <c r="BR32" s="315"/>
      <c r="BS32" s="315"/>
      <c r="BT32" s="315"/>
      <c r="BU32" s="315"/>
      <c r="BV32" s="315"/>
      <c r="BW32" s="315"/>
      <c r="BX32" s="315"/>
      <c r="BY32" s="315"/>
      <c r="BZ32" s="315"/>
      <c r="CA32" s="315"/>
      <c r="CB32" s="315"/>
      <c r="CC32" s="315"/>
      <c r="CD32" s="315"/>
      <c r="CE32" s="315"/>
      <c r="CF32" s="315"/>
      <c r="CG32" s="315"/>
      <c r="CH32" s="315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</row>
    <row r="33" spans="1:195">
      <c r="A33" s="26" t="s">
        <v>33</v>
      </c>
      <c r="B33" s="36" t="s">
        <v>30</v>
      </c>
      <c r="C33" s="261">
        <f>Votanti!D35</f>
        <v>555</v>
      </c>
      <c r="D33" s="235">
        <v>0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0</v>
      </c>
      <c r="Q33" s="256">
        <v>0</v>
      </c>
      <c r="R33" s="256">
        <v>1</v>
      </c>
      <c r="S33" s="256">
        <v>0</v>
      </c>
      <c r="T33" s="256">
        <v>0</v>
      </c>
      <c r="U33" s="256">
        <v>0</v>
      </c>
      <c r="V33" s="256">
        <v>0</v>
      </c>
      <c r="W33" s="256">
        <v>0</v>
      </c>
      <c r="X33" s="256">
        <v>0</v>
      </c>
      <c r="Y33" s="256">
        <v>0</v>
      </c>
      <c r="Z33" s="256">
        <v>0</v>
      </c>
      <c r="AA33" s="237">
        <v>0</v>
      </c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  <c r="BM33" s="315"/>
      <c r="BN33" s="315"/>
      <c r="BO33" s="315"/>
      <c r="BP33" s="315"/>
      <c r="BQ33" s="315"/>
      <c r="BR33" s="315"/>
      <c r="BS33" s="315"/>
      <c r="BT33" s="315"/>
      <c r="BU33" s="315"/>
      <c r="BV33" s="315"/>
      <c r="BW33" s="315"/>
      <c r="BX33" s="315"/>
      <c r="BY33" s="315"/>
      <c r="BZ33" s="315"/>
      <c r="CA33" s="315"/>
      <c r="CB33" s="315"/>
      <c r="CC33" s="315"/>
      <c r="CD33" s="315"/>
      <c r="CE33" s="315"/>
      <c r="CF33" s="315"/>
      <c r="CG33" s="315"/>
      <c r="CH33" s="315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</row>
    <row r="34" spans="1:195">
      <c r="A34" s="26" t="s">
        <v>34</v>
      </c>
      <c r="B34" s="36" t="s">
        <v>30</v>
      </c>
      <c r="C34" s="261">
        <f>Votanti!D36</f>
        <v>624</v>
      </c>
      <c r="D34" s="235">
        <v>0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0</v>
      </c>
      <c r="M34" s="256">
        <v>1</v>
      </c>
      <c r="N34" s="256">
        <v>0</v>
      </c>
      <c r="O34" s="256">
        <v>0</v>
      </c>
      <c r="P34" s="256">
        <v>0</v>
      </c>
      <c r="Q34" s="256">
        <v>0</v>
      </c>
      <c r="R34" s="256">
        <v>0</v>
      </c>
      <c r="S34" s="256">
        <v>0</v>
      </c>
      <c r="T34" s="256">
        <v>0</v>
      </c>
      <c r="U34" s="256">
        <v>1</v>
      </c>
      <c r="V34" s="256">
        <v>0</v>
      </c>
      <c r="W34" s="256">
        <v>0</v>
      </c>
      <c r="X34" s="256">
        <v>1</v>
      </c>
      <c r="Y34" s="256">
        <v>0</v>
      </c>
      <c r="Z34" s="256">
        <v>0</v>
      </c>
      <c r="AA34" s="237">
        <v>0</v>
      </c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  <c r="BM34" s="315"/>
      <c r="BN34" s="315"/>
      <c r="BO34" s="315"/>
      <c r="BP34" s="315"/>
      <c r="BQ34" s="315"/>
      <c r="BR34" s="315"/>
      <c r="BS34" s="315"/>
      <c r="BT34" s="315"/>
      <c r="BU34" s="315"/>
      <c r="BV34" s="315"/>
      <c r="BW34" s="315"/>
      <c r="BX34" s="315"/>
      <c r="BY34" s="315"/>
      <c r="BZ34" s="315"/>
      <c r="CA34" s="315"/>
      <c r="CB34" s="315"/>
      <c r="CC34" s="315"/>
      <c r="CD34" s="315"/>
      <c r="CE34" s="315"/>
      <c r="CF34" s="315"/>
      <c r="CG34" s="315"/>
      <c r="CH34" s="315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</row>
    <row r="35" spans="1:195">
      <c r="A35" s="26" t="s">
        <v>35</v>
      </c>
      <c r="B35" s="36" t="s">
        <v>30</v>
      </c>
      <c r="C35" s="261">
        <f>Votanti!D37</f>
        <v>573</v>
      </c>
      <c r="D35" s="235">
        <v>0</v>
      </c>
      <c r="E35" s="256">
        <v>0</v>
      </c>
      <c r="F35" s="256">
        <v>0</v>
      </c>
      <c r="G35" s="256">
        <v>0</v>
      </c>
      <c r="H35" s="256">
        <v>0</v>
      </c>
      <c r="I35" s="256">
        <v>0</v>
      </c>
      <c r="J35" s="256">
        <v>0</v>
      </c>
      <c r="K35" s="256">
        <v>0</v>
      </c>
      <c r="L35" s="256">
        <v>0</v>
      </c>
      <c r="M35" s="256">
        <v>0</v>
      </c>
      <c r="N35" s="256">
        <v>0</v>
      </c>
      <c r="O35" s="256">
        <v>0</v>
      </c>
      <c r="P35" s="256">
        <v>0</v>
      </c>
      <c r="Q35" s="256">
        <v>0</v>
      </c>
      <c r="R35" s="256">
        <v>0</v>
      </c>
      <c r="S35" s="256">
        <v>0</v>
      </c>
      <c r="T35" s="256">
        <v>0</v>
      </c>
      <c r="U35" s="256">
        <v>0</v>
      </c>
      <c r="V35" s="256">
        <v>0</v>
      </c>
      <c r="W35" s="256">
        <v>0</v>
      </c>
      <c r="X35" s="256">
        <v>1</v>
      </c>
      <c r="Y35" s="256">
        <v>0</v>
      </c>
      <c r="Z35" s="256">
        <v>0</v>
      </c>
      <c r="AA35" s="237">
        <v>0</v>
      </c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  <c r="BM35" s="315"/>
      <c r="BN35" s="315"/>
      <c r="BO35" s="315"/>
      <c r="BP35" s="315"/>
      <c r="BQ35" s="315"/>
      <c r="BR35" s="315"/>
      <c r="BS35" s="315"/>
      <c r="BT35" s="315"/>
      <c r="BU35" s="315"/>
      <c r="BV35" s="315"/>
      <c r="BW35" s="315"/>
      <c r="BX35" s="315"/>
      <c r="BY35" s="315"/>
      <c r="BZ35" s="315"/>
      <c r="CA35" s="315"/>
      <c r="CB35" s="315"/>
      <c r="CC35" s="315"/>
      <c r="CD35" s="315"/>
      <c r="CE35" s="315"/>
      <c r="CF35" s="315"/>
      <c r="CG35" s="315"/>
      <c r="CH35" s="315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</row>
    <row r="36" spans="1:195">
      <c r="A36" s="26" t="s">
        <v>37</v>
      </c>
      <c r="B36" s="36" t="s">
        <v>36</v>
      </c>
      <c r="C36" s="261">
        <f>Votanti!D38</f>
        <v>622</v>
      </c>
      <c r="D36" s="235">
        <v>4</v>
      </c>
      <c r="E36" s="256">
        <v>0</v>
      </c>
      <c r="F36" s="256">
        <v>0</v>
      </c>
      <c r="G36" s="256">
        <v>0</v>
      </c>
      <c r="H36" s="256">
        <v>1</v>
      </c>
      <c r="I36" s="256">
        <v>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1</v>
      </c>
      <c r="R36" s="256">
        <v>0</v>
      </c>
      <c r="S36" s="256">
        <v>1</v>
      </c>
      <c r="T36" s="256">
        <v>1</v>
      </c>
      <c r="U36" s="256">
        <v>0</v>
      </c>
      <c r="V36" s="256">
        <v>0</v>
      </c>
      <c r="W36" s="256">
        <v>0</v>
      </c>
      <c r="X36" s="256">
        <v>0</v>
      </c>
      <c r="Y36" s="256">
        <v>0</v>
      </c>
      <c r="Z36" s="256">
        <v>0</v>
      </c>
      <c r="AA36" s="237">
        <v>0</v>
      </c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  <c r="BM36" s="315"/>
      <c r="BN36" s="315"/>
      <c r="BO36" s="315"/>
      <c r="BP36" s="315"/>
      <c r="BQ36" s="315"/>
      <c r="BR36" s="315"/>
      <c r="BS36" s="315"/>
      <c r="BT36" s="315"/>
      <c r="BU36" s="315"/>
      <c r="BV36" s="315"/>
      <c r="BW36" s="315"/>
      <c r="BX36" s="315"/>
      <c r="BY36" s="315"/>
      <c r="BZ36" s="315"/>
      <c r="CA36" s="315"/>
      <c r="CB36" s="315"/>
      <c r="CC36" s="315"/>
      <c r="CD36" s="315"/>
      <c r="CE36" s="315"/>
      <c r="CF36" s="315"/>
      <c r="CG36" s="315"/>
      <c r="CH36" s="315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</row>
    <row r="37" spans="1:195">
      <c r="A37" s="26" t="s">
        <v>38</v>
      </c>
      <c r="B37" s="36" t="s">
        <v>36</v>
      </c>
      <c r="C37" s="261">
        <f>Votanti!D39</f>
        <v>614</v>
      </c>
      <c r="D37" s="235">
        <v>0</v>
      </c>
      <c r="E37" s="256">
        <v>0</v>
      </c>
      <c r="F37" s="256">
        <v>0</v>
      </c>
      <c r="G37" s="256">
        <v>0</v>
      </c>
      <c r="H37" s="256">
        <v>0</v>
      </c>
      <c r="I37" s="256">
        <v>0</v>
      </c>
      <c r="J37" s="256">
        <v>0</v>
      </c>
      <c r="K37" s="256">
        <v>0</v>
      </c>
      <c r="L37" s="256">
        <v>0</v>
      </c>
      <c r="M37" s="256">
        <v>0</v>
      </c>
      <c r="N37" s="256">
        <v>0</v>
      </c>
      <c r="O37" s="256">
        <v>0</v>
      </c>
      <c r="P37" s="256">
        <v>0</v>
      </c>
      <c r="Q37" s="256">
        <v>0</v>
      </c>
      <c r="R37" s="256">
        <v>3</v>
      </c>
      <c r="S37" s="256">
        <v>0</v>
      </c>
      <c r="T37" s="256">
        <v>1</v>
      </c>
      <c r="U37" s="256">
        <v>0</v>
      </c>
      <c r="V37" s="256">
        <v>0</v>
      </c>
      <c r="W37" s="256">
        <v>0</v>
      </c>
      <c r="X37" s="256">
        <v>0</v>
      </c>
      <c r="Y37" s="256">
        <v>0</v>
      </c>
      <c r="Z37" s="256">
        <v>0</v>
      </c>
      <c r="AA37" s="237">
        <v>0</v>
      </c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  <c r="BM37" s="315"/>
      <c r="BN37" s="315"/>
      <c r="BO37" s="315"/>
      <c r="BP37" s="315"/>
      <c r="BQ37" s="315"/>
      <c r="BR37" s="315"/>
      <c r="BS37" s="315"/>
      <c r="BT37" s="315"/>
      <c r="BU37" s="315"/>
      <c r="BV37" s="315"/>
      <c r="BW37" s="315"/>
      <c r="BX37" s="315"/>
      <c r="BY37" s="315"/>
      <c r="BZ37" s="315"/>
      <c r="CA37" s="315"/>
      <c r="CB37" s="315"/>
      <c r="CC37" s="315"/>
      <c r="CD37" s="315"/>
      <c r="CE37" s="315"/>
      <c r="CF37" s="315"/>
      <c r="CG37" s="315"/>
      <c r="CH37" s="315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</row>
    <row r="38" spans="1:195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467">
        <v>0</v>
      </c>
      <c r="F38" s="467">
        <v>0</v>
      </c>
      <c r="G38" s="467">
        <v>0</v>
      </c>
      <c r="H38" s="467">
        <v>0</v>
      </c>
      <c r="I38" s="467">
        <v>0</v>
      </c>
      <c r="J38" s="467">
        <v>0</v>
      </c>
      <c r="K38" s="467">
        <v>0</v>
      </c>
      <c r="L38" s="467">
        <v>0</v>
      </c>
      <c r="M38" s="467">
        <v>0</v>
      </c>
      <c r="N38" s="467">
        <v>0</v>
      </c>
      <c r="O38" s="467">
        <v>0</v>
      </c>
      <c r="P38" s="467">
        <v>0</v>
      </c>
      <c r="Q38" s="467">
        <v>0</v>
      </c>
      <c r="R38" s="467">
        <v>0</v>
      </c>
      <c r="S38" s="467">
        <v>0</v>
      </c>
      <c r="T38" s="467">
        <v>0</v>
      </c>
      <c r="U38" s="467">
        <v>0</v>
      </c>
      <c r="V38" s="467">
        <v>0</v>
      </c>
      <c r="W38" s="467">
        <v>0</v>
      </c>
      <c r="X38" s="467">
        <v>0</v>
      </c>
      <c r="Y38" s="467">
        <v>0</v>
      </c>
      <c r="Z38" s="467">
        <v>0</v>
      </c>
      <c r="AA38" s="237">
        <v>0</v>
      </c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  <c r="BM38" s="315"/>
      <c r="BN38" s="315"/>
      <c r="BO38" s="315"/>
      <c r="BP38" s="315"/>
      <c r="BQ38" s="315"/>
      <c r="BR38" s="315"/>
      <c r="BS38" s="315"/>
      <c r="BT38" s="315"/>
      <c r="BU38" s="315"/>
      <c r="BV38" s="315"/>
      <c r="BW38" s="315"/>
      <c r="BX38" s="315"/>
      <c r="BY38" s="315"/>
      <c r="BZ38" s="315"/>
      <c r="CA38" s="315"/>
      <c r="CB38" s="315"/>
      <c r="CC38" s="315"/>
      <c r="CD38" s="315"/>
      <c r="CE38" s="315"/>
      <c r="CF38" s="315"/>
      <c r="CG38" s="315"/>
      <c r="CH38" s="315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</row>
    <row r="39" spans="1:195">
      <c r="A39" s="26">
        <v>30</v>
      </c>
      <c r="B39" s="36" t="s">
        <v>36</v>
      </c>
      <c r="C39" s="261">
        <f>Votanti!D41</f>
        <v>581</v>
      </c>
      <c r="D39" s="235">
        <v>1</v>
      </c>
      <c r="E39" s="256">
        <v>1</v>
      </c>
      <c r="F39" s="256">
        <v>0</v>
      </c>
      <c r="G39" s="256">
        <v>0</v>
      </c>
      <c r="H39" s="256">
        <v>0</v>
      </c>
      <c r="I39" s="256">
        <v>0</v>
      </c>
      <c r="J39" s="256">
        <v>0</v>
      </c>
      <c r="K39" s="256">
        <v>0</v>
      </c>
      <c r="L39" s="256">
        <v>0</v>
      </c>
      <c r="M39" s="256">
        <v>0</v>
      </c>
      <c r="N39" s="256">
        <v>0</v>
      </c>
      <c r="O39" s="256">
        <v>0</v>
      </c>
      <c r="P39" s="256">
        <v>0</v>
      </c>
      <c r="Q39" s="256">
        <v>0</v>
      </c>
      <c r="R39" s="256">
        <v>0</v>
      </c>
      <c r="S39" s="256">
        <v>0</v>
      </c>
      <c r="T39" s="256">
        <v>0</v>
      </c>
      <c r="U39" s="256">
        <v>0</v>
      </c>
      <c r="V39" s="256">
        <v>0</v>
      </c>
      <c r="W39" s="256">
        <v>0</v>
      </c>
      <c r="X39" s="256">
        <v>0</v>
      </c>
      <c r="Y39" s="256">
        <v>0</v>
      </c>
      <c r="Z39" s="256">
        <v>0</v>
      </c>
      <c r="AA39" s="237">
        <v>0</v>
      </c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  <c r="BM39" s="315"/>
      <c r="BN39" s="315"/>
      <c r="BO39" s="315"/>
      <c r="BP39" s="315"/>
      <c r="BQ39" s="315"/>
      <c r="BR39" s="315"/>
      <c r="BS39" s="315"/>
      <c r="BT39" s="315"/>
      <c r="BU39" s="315"/>
      <c r="BV39" s="315"/>
      <c r="BW39" s="315"/>
      <c r="BX39" s="315"/>
      <c r="BY39" s="315"/>
      <c r="BZ39" s="315"/>
      <c r="CA39" s="315"/>
      <c r="CB39" s="315"/>
      <c r="CC39" s="315"/>
      <c r="CD39" s="315"/>
      <c r="CE39" s="315"/>
      <c r="CF39" s="315"/>
      <c r="CG39" s="315"/>
      <c r="CH39" s="315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</row>
    <row r="40" spans="1:195">
      <c r="A40" s="26">
        <v>31</v>
      </c>
      <c r="B40" s="36" t="s">
        <v>40</v>
      </c>
      <c r="C40" s="261">
        <f>Votanti!D42</f>
        <v>587</v>
      </c>
      <c r="D40" s="235">
        <v>0</v>
      </c>
      <c r="E40" s="256">
        <v>0</v>
      </c>
      <c r="F40" s="256">
        <v>0</v>
      </c>
      <c r="G40" s="256">
        <v>0</v>
      </c>
      <c r="H40" s="256">
        <v>0</v>
      </c>
      <c r="I40" s="256">
        <v>0</v>
      </c>
      <c r="J40" s="256">
        <v>0</v>
      </c>
      <c r="K40" s="256">
        <v>0</v>
      </c>
      <c r="L40" s="256">
        <v>0</v>
      </c>
      <c r="M40" s="256">
        <v>0</v>
      </c>
      <c r="N40" s="256">
        <v>0</v>
      </c>
      <c r="O40" s="256">
        <v>0</v>
      </c>
      <c r="P40" s="256">
        <v>0</v>
      </c>
      <c r="Q40" s="256">
        <v>0</v>
      </c>
      <c r="R40" s="256">
        <v>0</v>
      </c>
      <c r="S40" s="256">
        <v>0</v>
      </c>
      <c r="T40" s="256">
        <v>0</v>
      </c>
      <c r="U40" s="256">
        <v>0</v>
      </c>
      <c r="V40" s="256">
        <v>0</v>
      </c>
      <c r="W40" s="256">
        <v>0</v>
      </c>
      <c r="X40" s="256">
        <v>0</v>
      </c>
      <c r="Y40" s="256">
        <v>0</v>
      </c>
      <c r="Z40" s="256">
        <v>0</v>
      </c>
      <c r="AA40" s="237">
        <v>0</v>
      </c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  <c r="BM40" s="315"/>
      <c r="BN40" s="315"/>
      <c r="BO40" s="315"/>
      <c r="BP40" s="315"/>
      <c r="BQ40" s="315"/>
      <c r="BR40" s="315"/>
      <c r="BS40" s="315"/>
      <c r="BT40" s="315"/>
      <c r="BU40" s="315"/>
      <c r="BV40" s="315"/>
      <c r="BW40" s="315"/>
      <c r="BX40" s="315"/>
      <c r="BY40" s="315"/>
      <c r="BZ40" s="315"/>
      <c r="CA40" s="315"/>
      <c r="CB40" s="315"/>
      <c r="CC40" s="315"/>
      <c r="CD40" s="315"/>
      <c r="CE40" s="315"/>
      <c r="CF40" s="315"/>
      <c r="CG40" s="315"/>
      <c r="CH40" s="315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</row>
    <row r="41" spans="1:195" ht="13.5" thickBot="1">
      <c r="A41" s="63">
        <v>32</v>
      </c>
      <c r="B41" s="64" t="s">
        <v>40</v>
      </c>
      <c r="C41" s="262">
        <f>Votanti!D43</f>
        <v>566</v>
      </c>
      <c r="D41" s="239">
        <v>1</v>
      </c>
      <c r="E41" s="229">
        <v>0</v>
      </c>
      <c r="F41" s="229">
        <v>0</v>
      </c>
      <c r="G41" s="229">
        <v>7</v>
      </c>
      <c r="H41" s="229">
        <v>0</v>
      </c>
      <c r="I41" s="229">
        <v>0</v>
      </c>
      <c r="J41" s="229">
        <v>1</v>
      </c>
      <c r="K41" s="229">
        <v>0</v>
      </c>
      <c r="L41" s="229">
        <v>0</v>
      </c>
      <c r="M41" s="229">
        <v>1</v>
      </c>
      <c r="N41" s="229">
        <v>0</v>
      </c>
      <c r="O41" s="229">
        <v>0</v>
      </c>
      <c r="P41" s="229">
        <v>0</v>
      </c>
      <c r="Q41" s="229">
        <v>0</v>
      </c>
      <c r="R41" s="229">
        <v>0</v>
      </c>
      <c r="S41" s="229">
        <v>0</v>
      </c>
      <c r="T41" s="229">
        <v>8</v>
      </c>
      <c r="U41" s="229">
        <v>0</v>
      </c>
      <c r="V41" s="229">
        <v>0</v>
      </c>
      <c r="W41" s="229">
        <v>0</v>
      </c>
      <c r="X41" s="229">
        <v>1</v>
      </c>
      <c r="Y41" s="229">
        <v>0</v>
      </c>
      <c r="Z41" s="229">
        <v>0</v>
      </c>
      <c r="AA41" s="240">
        <v>0</v>
      </c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  <c r="BM41" s="315"/>
      <c r="BN41" s="315"/>
      <c r="BO41" s="315"/>
      <c r="BP41" s="315"/>
      <c r="BQ41" s="315"/>
      <c r="BR41" s="315"/>
      <c r="BS41" s="315"/>
      <c r="BT41" s="315"/>
      <c r="BU41" s="315"/>
      <c r="BV41" s="315"/>
      <c r="BW41" s="315"/>
      <c r="BX41" s="315"/>
      <c r="BY41" s="315"/>
      <c r="BZ41" s="315"/>
      <c r="CA41" s="315"/>
      <c r="CB41" s="315"/>
      <c r="CC41" s="315"/>
      <c r="CD41" s="315"/>
      <c r="CE41" s="315"/>
      <c r="CF41" s="315"/>
      <c r="CG41" s="315"/>
      <c r="CH41" s="315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</row>
    <row r="42" spans="1:195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</row>
    <row r="43" spans="1:195" ht="13.5" thickBot="1">
      <c r="A43" s="250" t="s">
        <v>254</v>
      </c>
      <c r="B43" s="247"/>
      <c r="C43" s="271">
        <f t="shared" ref="C43:AA43" si="0">SUM(C10:C41)</f>
        <v>19438</v>
      </c>
      <c r="D43" s="68">
        <f t="shared" si="0"/>
        <v>7</v>
      </c>
      <c r="E43" s="69">
        <f t="shared" si="0"/>
        <v>2</v>
      </c>
      <c r="F43" s="69">
        <f t="shared" si="0"/>
        <v>0</v>
      </c>
      <c r="G43" s="69">
        <f t="shared" si="0"/>
        <v>11</v>
      </c>
      <c r="H43" s="69">
        <f t="shared" si="0"/>
        <v>1</v>
      </c>
      <c r="I43" s="69">
        <f t="shared" si="0"/>
        <v>0</v>
      </c>
      <c r="J43" s="69">
        <f t="shared" si="0"/>
        <v>1</v>
      </c>
      <c r="K43" s="69">
        <f t="shared" si="0"/>
        <v>0</v>
      </c>
      <c r="L43" s="69">
        <f t="shared" si="0"/>
        <v>0</v>
      </c>
      <c r="M43" s="69">
        <f t="shared" si="0"/>
        <v>6</v>
      </c>
      <c r="N43" s="69">
        <f t="shared" si="0"/>
        <v>0</v>
      </c>
      <c r="O43" s="69">
        <f t="shared" si="0"/>
        <v>0</v>
      </c>
      <c r="P43" s="69">
        <f t="shared" si="0"/>
        <v>0</v>
      </c>
      <c r="Q43" s="69">
        <f t="shared" si="0"/>
        <v>2</v>
      </c>
      <c r="R43" s="69">
        <f t="shared" si="0"/>
        <v>4</v>
      </c>
      <c r="S43" s="69">
        <f t="shared" si="0"/>
        <v>1</v>
      </c>
      <c r="T43" s="69">
        <f t="shared" si="0"/>
        <v>11</v>
      </c>
      <c r="U43" s="69">
        <f t="shared" si="0"/>
        <v>1</v>
      </c>
      <c r="V43" s="69">
        <f t="shared" si="0"/>
        <v>0</v>
      </c>
      <c r="W43" s="69">
        <f t="shared" si="0"/>
        <v>0</v>
      </c>
      <c r="X43" s="69">
        <f t="shared" si="0"/>
        <v>4</v>
      </c>
      <c r="Y43" s="69">
        <f t="shared" si="0"/>
        <v>0</v>
      </c>
      <c r="Z43" s="69">
        <f t="shared" si="0"/>
        <v>1</v>
      </c>
      <c r="AA43" s="70">
        <f t="shared" si="0"/>
        <v>0</v>
      </c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7"/>
      <c r="BC43" s="317"/>
      <c r="BD43" s="317"/>
      <c r="BE43" s="317"/>
      <c r="BF43" s="317"/>
      <c r="BG43" s="317"/>
      <c r="BH43" s="317"/>
      <c r="BI43" s="317"/>
      <c r="BJ43" s="317"/>
      <c r="BK43" s="317"/>
      <c r="BL43" s="317"/>
      <c r="BM43" s="317"/>
      <c r="BN43" s="317"/>
      <c r="BO43" s="317"/>
      <c r="BP43" s="317"/>
      <c r="BQ43" s="317"/>
      <c r="BR43" s="317"/>
      <c r="BS43" s="317"/>
      <c r="BT43" s="317"/>
      <c r="BU43" s="317"/>
      <c r="BV43" s="317"/>
      <c r="BW43" s="317"/>
      <c r="BX43" s="317"/>
      <c r="BY43" s="317"/>
      <c r="BZ43" s="317"/>
      <c r="CA43" s="317"/>
      <c r="CB43" s="317"/>
      <c r="CC43" s="317"/>
      <c r="CD43" s="317"/>
      <c r="CE43" s="317"/>
      <c r="CF43" s="317"/>
      <c r="CG43" s="317"/>
      <c r="CH43" s="317"/>
      <c r="CI43" s="317"/>
      <c r="CJ43" s="317"/>
      <c r="CK43" s="317"/>
      <c r="CL43" s="317"/>
      <c r="CM43" s="317"/>
      <c r="CN43" s="317"/>
      <c r="CO43" s="317"/>
      <c r="CP43" s="317"/>
      <c r="CQ43" s="317"/>
      <c r="CR43" s="317"/>
      <c r="CS43" s="317"/>
      <c r="CT43" s="317"/>
      <c r="CU43" s="317"/>
      <c r="CV43" s="317"/>
      <c r="CW43" s="317"/>
      <c r="CX43" s="317"/>
      <c r="CY43" s="317"/>
      <c r="CZ43" s="317"/>
      <c r="DA43" s="317"/>
      <c r="DB43" s="317"/>
      <c r="DC43" s="317"/>
      <c r="DD43" s="317"/>
      <c r="DE43" s="317"/>
      <c r="DF43" s="317"/>
      <c r="DG43" s="317"/>
      <c r="DH43" s="317"/>
      <c r="DI43" s="317"/>
      <c r="DJ43" s="317"/>
      <c r="DK43" s="317"/>
      <c r="DL43" s="317"/>
      <c r="DM43" s="317"/>
      <c r="DN43" s="317"/>
      <c r="DO43" s="317"/>
      <c r="DP43" s="317"/>
      <c r="DQ43" s="317"/>
      <c r="DR43" s="317"/>
      <c r="DS43" s="317"/>
      <c r="DT43" s="317"/>
      <c r="DU43" s="317"/>
      <c r="DV43" s="317"/>
      <c r="DW43" s="317"/>
      <c r="DX43" s="317"/>
      <c r="DY43" s="317"/>
      <c r="DZ43" s="317"/>
      <c r="EA43" s="317"/>
      <c r="EB43" s="317"/>
      <c r="EC43" s="317"/>
      <c r="ED43" s="317"/>
      <c r="EE43" s="317"/>
      <c r="EF43" s="317"/>
      <c r="EG43" s="317"/>
      <c r="EH43" s="317"/>
      <c r="EI43" s="317"/>
      <c r="EJ43" s="317"/>
      <c r="EK43" s="317"/>
      <c r="EL43" s="317"/>
      <c r="EM43" s="317"/>
      <c r="EN43" s="317"/>
      <c r="EO43" s="317"/>
      <c r="EP43" s="317"/>
      <c r="EQ43" s="317"/>
      <c r="ER43" s="317"/>
      <c r="ES43" s="317"/>
      <c r="ET43" s="317"/>
      <c r="EU43" s="317"/>
      <c r="EV43" s="317"/>
      <c r="EW43" s="317"/>
      <c r="EX43" s="317"/>
      <c r="EY43" s="317"/>
      <c r="EZ43" s="317"/>
      <c r="FA43" s="317"/>
      <c r="FB43" s="317"/>
      <c r="FC43" s="317"/>
      <c r="FD43" s="317"/>
      <c r="FE43" s="317"/>
      <c r="FF43" s="317"/>
      <c r="FG43" s="317"/>
      <c r="FH43" s="317"/>
      <c r="FI43" s="317"/>
      <c r="FJ43" s="317"/>
      <c r="FK43" s="317"/>
      <c r="FL43" s="317"/>
      <c r="FM43" s="317"/>
      <c r="FN43" s="317"/>
      <c r="FO43" s="317"/>
      <c r="FP43" s="317"/>
      <c r="FQ43" s="317"/>
      <c r="FR43" s="317"/>
      <c r="FS43" s="317"/>
      <c r="FT43" s="317"/>
      <c r="FU43" s="317"/>
      <c r="FV43" s="317"/>
      <c r="FW43" s="317"/>
      <c r="FX43" s="317"/>
      <c r="FY43" s="317"/>
      <c r="FZ43" s="317"/>
      <c r="GA43" s="317"/>
      <c r="GB43" s="317"/>
      <c r="GC43" s="317"/>
      <c r="GD43" s="317"/>
      <c r="GE43" s="317"/>
      <c r="GF43" s="317"/>
      <c r="GG43" s="317"/>
      <c r="GH43" s="317"/>
      <c r="GI43" s="317"/>
      <c r="GJ43" s="317"/>
      <c r="GK43" s="317"/>
      <c r="GL43" s="317"/>
      <c r="GM43" s="317"/>
    </row>
    <row r="44" spans="1:195" ht="13.5" thickBot="1">
      <c r="A44" s="249" t="s">
        <v>42</v>
      </c>
      <c r="B44" s="247"/>
      <c r="C44" s="272" t="s">
        <v>44</v>
      </c>
      <c r="D44" s="244">
        <f>D43/$C$43</f>
        <v>3.6011935384298795E-4</v>
      </c>
      <c r="E44" s="245">
        <f>E43/$C$43</f>
        <v>1.0289124395513942E-4</v>
      </c>
      <c r="F44" s="245">
        <f t="shared" ref="F44:AA44" si="1">F43/$C$43</f>
        <v>0</v>
      </c>
      <c r="G44" s="245">
        <f t="shared" si="1"/>
        <v>5.6590184175326675E-4</v>
      </c>
      <c r="H44" s="245">
        <f t="shared" si="1"/>
        <v>5.1445621977569708E-5</v>
      </c>
      <c r="I44" s="245">
        <f t="shared" si="1"/>
        <v>0</v>
      </c>
      <c r="J44" s="245">
        <f t="shared" si="1"/>
        <v>5.1445621977569708E-5</v>
      </c>
      <c r="K44" s="245">
        <f t="shared" si="1"/>
        <v>0</v>
      </c>
      <c r="L44" s="245">
        <f t="shared" si="1"/>
        <v>0</v>
      </c>
      <c r="M44" s="245">
        <f t="shared" si="1"/>
        <v>3.0867373186541823E-4</v>
      </c>
      <c r="N44" s="245">
        <f t="shared" si="1"/>
        <v>0</v>
      </c>
      <c r="O44" s="245">
        <f t="shared" si="1"/>
        <v>0</v>
      </c>
      <c r="P44" s="245">
        <f t="shared" si="1"/>
        <v>0</v>
      </c>
      <c r="Q44" s="245">
        <f t="shared" si="1"/>
        <v>1.0289124395513942E-4</v>
      </c>
      <c r="R44" s="245">
        <f t="shared" si="1"/>
        <v>2.0578248791027883E-4</v>
      </c>
      <c r="S44" s="245">
        <f t="shared" si="1"/>
        <v>5.1445621977569708E-5</v>
      </c>
      <c r="T44" s="245">
        <f t="shared" si="1"/>
        <v>5.6590184175326675E-4</v>
      </c>
      <c r="U44" s="245">
        <f t="shared" si="1"/>
        <v>5.1445621977569708E-5</v>
      </c>
      <c r="V44" s="245">
        <f t="shared" si="1"/>
        <v>0</v>
      </c>
      <c r="W44" s="245">
        <f t="shared" si="1"/>
        <v>0</v>
      </c>
      <c r="X44" s="245">
        <f t="shared" si="1"/>
        <v>2.0578248791027883E-4</v>
      </c>
      <c r="Y44" s="245">
        <f t="shared" si="1"/>
        <v>0</v>
      </c>
      <c r="Z44" s="245">
        <f t="shared" si="1"/>
        <v>5.1445621977569708E-5</v>
      </c>
      <c r="AA44" s="246">
        <f t="shared" si="1"/>
        <v>0</v>
      </c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8"/>
      <c r="BE44" s="318"/>
      <c r="BF44" s="318"/>
      <c r="BG44" s="318"/>
      <c r="BH44" s="318"/>
      <c r="BI44" s="318"/>
      <c r="BJ44" s="318"/>
      <c r="BK44" s="318"/>
      <c r="BL44" s="318"/>
      <c r="BM44" s="318"/>
      <c r="BN44" s="318"/>
      <c r="BO44" s="318"/>
      <c r="BP44" s="318"/>
      <c r="BQ44" s="318"/>
      <c r="BR44" s="318"/>
      <c r="BS44" s="318"/>
      <c r="BT44" s="318"/>
      <c r="BU44" s="318"/>
      <c r="BV44" s="318"/>
      <c r="BW44" s="318"/>
      <c r="BX44" s="318"/>
      <c r="BY44" s="318"/>
      <c r="BZ44" s="318"/>
      <c r="CA44" s="318"/>
      <c r="CB44" s="318"/>
      <c r="CC44" s="318"/>
      <c r="CD44" s="318"/>
      <c r="CE44" s="318"/>
      <c r="CF44" s="318"/>
      <c r="CG44" s="318"/>
      <c r="CH44" s="318"/>
      <c r="CI44" s="318"/>
      <c r="CJ44" s="318"/>
      <c r="CK44" s="318"/>
      <c r="CL44" s="318"/>
      <c r="CM44" s="318"/>
      <c r="CN44" s="318"/>
      <c r="CO44" s="318"/>
      <c r="CP44" s="318"/>
      <c r="CQ44" s="318"/>
      <c r="CR44" s="318"/>
      <c r="CS44" s="318"/>
      <c r="CT44" s="318"/>
      <c r="CU44" s="318"/>
      <c r="CV44" s="318"/>
      <c r="CW44" s="318"/>
      <c r="CX44" s="318"/>
      <c r="CY44" s="318"/>
      <c r="CZ44" s="318"/>
      <c r="DA44" s="318"/>
      <c r="DB44" s="318"/>
      <c r="DC44" s="318"/>
      <c r="DD44" s="318"/>
      <c r="DE44" s="318"/>
      <c r="DF44" s="318"/>
      <c r="DG44" s="318"/>
      <c r="DH44" s="318"/>
      <c r="DI44" s="318"/>
      <c r="DJ44" s="318"/>
      <c r="DK44" s="318"/>
      <c r="DL44" s="318"/>
      <c r="DM44" s="318"/>
      <c r="DN44" s="318"/>
      <c r="DO44" s="318"/>
      <c r="DP44" s="318"/>
      <c r="DQ44" s="318"/>
      <c r="DR44" s="318"/>
      <c r="DS44" s="318"/>
      <c r="DT44" s="318"/>
      <c r="DU44" s="318"/>
      <c r="DV44" s="318"/>
      <c r="DW44" s="318"/>
      <c r="DX44" s="318"/>
      <c r="DY44" s="318"/>
      <c r="DZ44" s="318"/>
      <c r="EA44" s="318"/>
      <c r="EB44" s="318"/>
      <c r="EC44" s="318"/>
      <c r="ED44" s="318"/>
      <c r="EE44" s="318"/>
      <c r="EF44" s="318"/>
      <c r="EG44" s="318"/>
      <c r="EH44" s="318"/>
      <c r="EI44" s="318"/>
      <c r="EJ44" s="318"/>
      <c r="EK44" s="318"/>
      <c r="EL44" s="318"/>
      <c r="EM44" s="318"/>
      <c r="EN44" s="318"/>
      <c r="EO44" s="318"/>
      <c r="EP44" s="318"/>
      <c r="EQ44" s="318"/>
      <c r="ER44" s="318"/>
      <c r="ES44" s="318"/>
      <c r="ET44" s="318"/>
      <c r="EU44" s="318"/>
      <c r="EV44" s="318"/>
      <c r="EW44" s="318"/>
      <c r="EX44" s="318"/>
      <c r="EY44" s="318"/>
      <c r="EZ44" s="318"/>
      <c r="FA44" s="318"/>
      <c r="FB44" s="318"/>
      <c r="FC44" s="318"/>
      <c r="FD44" s="318"/>
      <c r="FE44" s="318"/>
      <c r="FF44" s="318"/>
      <c r="FG44" s="318"/>
      <c r="FH44" s="318"/>
      <c r="FI44" s="318"/>
      <c r="FJ44" s="318"/>
      <c r="FK44" s="318"/>
      <c r="FL44" s="318"/>
      <c r="FM44" s="318"/>
      <c r="FN44" s="318"/>
      <c r="FO44" s="318"/>
      <c r="FP44" s="318"/>
      <c r="FQ44" s="318"/>
      <c r="FR44" s="318"/>
      <c r="FS44" s="318"/>
      <c r="FT44" s="318"/>
      <c r="FU44" s="318"/>
      <c r="FV44" s="318"/>
      <c r="FW44" s="318"/>
      <c r="FX44" s="318"/>
      <c r="FY44" s="318"/>
      <c r="FZ44" s="318"/>
      <c r="GA44" s="318"/>
      <c r="GB44" s="318"/>
      <c r="GC44" s="318"/>
      <c r="GD44" s="318"/>
      <c r="GE44" s="318"/>
      <c r="GF44" s="318"/>
      <c r="GG44" s="318"/>
      <c r="GH44" s="318"/>
      <c r="GI44" s="318"/>
      <c r="GJ44" s="318"/>
      <c r="GK44" s="318"/>
      <c r="GL44" s="318"/>
      <c r="GM44" s="318"/>
    </row>
    <row r="45" spans="1:195" ht="13.5" thickBot="1">
      <c r="A45" s="95" t="s">
        <v>253</v>
      </c>
      <c r="C45" s="65"/>
      <c r="D45" s="636">
        <f>SUM(D43:AA43)</f>
        <v>52</v>
      </c>
      <c r="E45" s="637"/>
      <c r="F45" s="637"/>
      <c r="G45" s="637"/>
      <c r="H45" s="637"/>
      <c r="I45" s="637"/>
      <c r="J45" s="637"/>
      <c r="K45" s="637"/>
      <c r="L45" s="637"/>
      <c r="M45" s="637"/>
      <c r="N45" s="637"/>
      <c r="O45" s="637"/>
      <c r="P45" s="637"/>
      <c r="Q45" s="637"/>
      <c r="R45" s="637"/>
      <c r="S45" s="637"/>
      <c r="T45" s="637"/>
      <c r="U45" s="637"/>
      <c r="V45" s="637"/>
      <c r="W45" s="637"/>
      <c r="X45" s="637"/>
      <c r="Y45" s="637"/>
      <c r="Z45" s="637"/>
      <c r="AA45" s="638"/>
      <c r="AB45" s="320"/>
      <c r="AC45" s="320"/>
      <c r="AD45" s="320"/>
      <c r="AE45" s="320"/>
      <c r="AF45" s="320"/>
      <c r="AG45" s="320"/>
      <c r="AH45" s="320"/>
      <c r="AI45" s="320"/>
      <c r="AJ45" s="320"/>
      <c r="AK45" s="320"/>
      <c r="AL45" s="320"/>
      <c r="AM45" s="320"/>
      <c r="AN45" s="320"/>
      <c r="AO45" s="320"/>
      <c r="AP45" s="320"/>
      <c r="AQ45" s="320"/>
      <c r="AR45" s="320"/>
      <c r="AS45" s="320"/>
      <c r="AT45" s="320"/>
      <c r="AU45" s="320"/>
      <c r="AV45" s="320"/>
      <c r="AW45" s="320"/>
      <c r="AX45" s="320"/>
      <c r="AY45" s="320"/>
      <c r="AZ45" s="320"/>
      <c r="BA45" s="320"/>
      <c r="BB45" s="320"/>
      <c r="BC45" s="320"/>
      <c r="BD45" s="320"/>
      <c r="BE45" s="320"/>
      <c r="BF45" s="320"/>
      <c r="BG45" s="320"/>
      <c r="BH45" s="320"/>
      <c r="BI45" s="320"/>
      <c r="BJ45" s="320"/>
      <c r="BK45" s="320"/>
      <c r="BL45" s="320"/>
      <c r="BM45" s="320"/>
      <c r="BN45" s="320"/>
      <c r="BO45" s="320"/>
      <c r="BP45" s="320"/>
      <c r="BQ45" s="320"/>
      <c r="BR45" s="320"/>
      <c r="BS45" s="320"/>
      <c r="BT45" s="320"/>
      <c r="BU45" s="320"/>
      <c r="BV45" s="320"/>
      <c r="BW45" s="320"/>
      <c r="BX45" s="320"/>
      <c r="BY45" s="320"/>
      <c r="BZ45" s="320"/>
      <c r="CA45" s="320"/>
      <c r="CB45" s="320"/>
      <c r="CC45" s="320"/>
      <c r="CD45" s="320"/>
      <c r="CE45" s="320"/>
      <c r="CF45" s="320"/>
      <c r="CG45" s="320"/>
      <c r="CH45" s="320"/>
      <c r="CI45" s="320"/>
      <c r="CJ45" s="320"/>
      <c r="CK45" s="320"/>
      <c r="CL45" s="320"/>
      <c r="CM45" s="320"/>
      <c r="CN45" s="320"/>
      <c r="CO45" s="320"/>
      <c r="CP45" s="320"/>
      <c r="CQ45" s="320"/>
      <c r="CR45" s="320"/>
      <c r="CS45" s="320"/>
      <c r="CT45" s="320"/>
      <c r="CU45" s="320"/>
      <c r="CV45" s="320"/>
      <c r="CW45" s="320"/>
      <c r="CX45" s="320"/>
      <c r="CY45" s="320"/>
      <c r="CZ45" s="320"/>
      <c r="DA45" s="320"/>
      <c r="DB45" s="320"/>
      <c r="DC45" s="320"/>
      <c r="DD45" s="320"/>
      <c r="DE45" s="320"/>
      <c r="DF45" s="320"/>
      <c r="DG45" s="320"/>
      <c r="DH45" s="320"/>
      <c r="DI45" s="320"/>
      <c r="DJ45" s="320"/>
      <c r="DK45" s="320"/>
      <c r="DL45" s="320"/>
      <c r="DM45" s="320"/>
      <c r="DN45" s="320"/>
      <c r="DO45" s="320"/>
      <c r="DP45" s="320"/>
      <c r="DQ45" s="320"/>
      <c r="DR45" s="320"/>
      <c r="DS45" s="320"/>
      <c r="DT45" s="320"/>
      <c r="DU45" s="208"/>
      <c r="DV45" s="208"/>
      <c r="DW45" s="208"/>
      <c r="DX45" s="208"/>
      <c r="DY45" s="208"/>
      <c r="DZ45" s="208"/>
      <c r="EA45" s="208"/>
      <c r="EB45" s="208"/>
      <c r="EC45" s="208"/>
      <c r="ED45" s="208"/>
      <c r="EE45" s="208"/>
      <c r="EF45" s="208"/>
      <c r="EG45" s="208"/>
      <c r="EH45" s="208"/>
      <c r="EI45" s="208"/>
      <c r="EJ45" s="208"/>
      <c r="EK45" s="208"/>
      <c r="EL45" s="208"/>
      <c r="EM45" s="208"/>
      <c r="EN45" s="208"/>
      <c r="EO45" s="208"/>
      <c r="EP45" s="208"/>
      <c r="EQ45" s="208"/>
      <c r="ER45" s="634"/>
      <c r="ES45" s="538"/>
      <c r="ET45" s="538"/>
      <c r="EU45" s="538"/>
      <c r="EV45" s="538"/>
      <c r="EW45" s="538"/>
      <c r="EX45" s="538"/>
      <c r="EY45" s="538"/>
      <c r="EZ45" s="538"/>
      <c r="FA45" s="538"/>
      <c r="FB45" s="538"/>
      <c r="FC45" s="538"/>
      <c r="FD45" s="538"/>
      <c r="FE45" s="538"/>
      <c r="FF45" s="538"/>
      <c r="FG45" s="538"/>
      <c r="FH45" s="538"/>
      <c r="FI45" s="538"/>
      <c r="FJ45" s="538"/>
      <c r="FK45" s="538"/>
      <c r="FL45" s="538"/>
      <c r="FM45" s="538"/>
      <c r="FN45" s="538"/>
      <c r="FO45" s="538"/>
      <c r="FP45" s="634"/>
      <c r="FQ45" s="538"/>
      <c r="FR45" s="538"/>
      <c r="FS45" s="538"/>
      <c r="FT45" s="538"/>
      <c r="FU45" s="538"/>
      <c r="FV45" s="538"/>
      <c r="FW45" s="538"/>
      <c r="FX45" s="538"/>
      <c r="FY45" s="538"/>
      <c r="FZ45" s="538"/>
      <c r="GA45" s="538"/>
      <c r="GB45" s="538"/>
      <c r="GC45" s="538"/>
      <c r="GD45" s="538"/>
      <c r="GE45" s="538"/>
      <c r="GF45" s="538"/>
      <c r="GG45" s="538"/>
      <c r="GH45" s="538"/>
      <c r="GI45" s="538"/>
      <c r="GJ45" s="538"/>
      <c r="GK45" s="538"/>
      <c r="GL45" s="538"/>
      <c r="GM45" s="538"/>
    </row>
    <row r="46" spans="1:195" ht="13.5" thickBot="1">
      <c r="A46" s="249" t="s">
        <v>977</v>
      </c>
      <c r="B46" s="247"/>
      <c r="C46" s="247"/>
      <c r="D46" s="581">
        <f>SUM(D45:GM45)</f>
        <v>52</v>
      </c>
      <c r="E46" s="607"/>
      <c r="F46" s="607"/>
      <c r="G46" s="607"/>
      <c r="H46" s="607"/>
      <c r="I46" s="607"/>
      <c r="J46" s="607"/>
      <c r="K46" s="607"/>
      <c r="L46" s="607"/>
      <c r="M46" s="607"/>
      <c r="N46" s="607"/>
      <c r="O46" s="607"/>
      <c r="P46" s="607"/>
      <c r="Q46" s="607"/>
      <c r="R46" s="607"/>
      <c r="S46" s="607"/>
      <c r="T46" s="607"/>
      <c r="U46" s="607"/>
      <c r="V46" s="607"/>
      <c r="W46" s="607"/>
      <c r="X46" s="607"/>
      <c r="Y46" s="607"/>
      <c r="Z46" s="607"/>
      <c r="AA46" s="608"/>
      <c r="AB46" s="320"/>
      <c r="AC46" s="320"/>
      <c r="AD46" s="320"/>
      <c r="AE46" s="320"/>
      <c r="AF46" s="320"/>
      <c r="AG46" s="320"/>
      <c r="AH46" s="320"/>
      <c r="AI46" s="320"/>
      <c r="AJ46" s="320"/>
      <c r="AK46" s="320"/>
      <c r="AL46" s="320"/>
      <c r="AM46" s="320"/>
      <c r="AN46" s="320"/>
      <c r="AO46" s="320"/>
      <c r="AP46" s="320"/>
      <c r="AQ46" s="320"/>
      <c r="AR46" s="320"/>
      <c r="AS46" s="320"/>
      <c r="AT46" s="320"/>
      <c r="AU46" s="320"/>
      <c r="AV46" s="320"/>
      <c r="AW46" s="320"/>
      <c r="AX46" s="320"/>
      <c r="AY46" s="320"/>
      <c r="AZ46" s="320"/>
      <c r="BA46" s="320"/>
      <c r="BB46" s="320"/>
      <c r="BC46" s="320"/>
      <c r="BD46" s="320"/>
      <c r="BE46" s="320"/>
      <c r="BF46" s="320"/>
      <c r="BG46" s="320"/>
      <c r="BH46" s="320"/>
      <c r="BI46" s="320"/>
      <c r="BJ46" s="320"/>
      <c r="BK46" s="320"/>
      <c r="BL46" s="320"/>
      <c r="BM46" s="320"/>
      <c r="BN46" s="320"/>
      <c r="BO46" s="320"/>
      <c r="BP46" s="320"/>
      <c r="BQ46" s="320"/>
      <c r="BR46" s="320"/>
      <c r="BS46" s="320"/>
      <c r="BT46" s="320"/>
      <c r="BU46" s="320"/>
      <c r="BV46" s="320"/>
      <c r="BW46" s="320"/>
      <c r="BX46" s="320"/>
      <c r="BY46" s="320"/>
      <c r="BZ46" s="320"/>
      <c r="CA46" s="320"/>
      <c r="CB46" s="320"/>
      <c r="CC46" s="320"/>
      <c r="CD46" s="320"/>
      <c r="CE46" s="320"/>
      <c r="CF46" s="320"/>
      <c r="CG46" s="320"/>
      <c r="CH46" s="320"/>
      <c r="CI46" s="320"/>
      <c r="CJ46" s="320"/>
      <c r="CK46" s="320"/>
      <c r="CL46" s="320"/>
      <c r="CM46" s="320"/>
      <c r="CN46" s="320"/>
      <c r="CO46" s="320"/>
      <c r="CP46" s="320"/>
      <c r="CQ46" s="320"/>
      <c r="CR46" s="320"/>
      <c r="CS46" s="320"/>
      <c r="CT46" s="320"/>
      <c r="CU46" s="320"/>
      <c r="CV46" s="320"/>
      <c r="CW46" s="320"/>
      <c r="CX46" s="320"/>
      <c r="CY46" s="320"/>
      <c r="CZ46" s="320"/>
      <c r="DA46" s="320"/>
      <c r="DB46" s="320"/>
      <c r="DC46" s="320"/>
      <c r="DD46" s="320"/>
      <c r="DE46" s="320"/>
      <c r="DF46" s="320"/>
      <c r="DG46" s="320"/>
      <c r="DH46" s="320"/>
      <c r="DI46" s="320"/>
      <c r="DJ46" s="320"/>
      <c r="DK46" s="320"/>
      <c r="DL46" s="320"/>
      <c r="DM46" s="320"/>
      <c r="DN46" s="320"/>
      <c r="DO46" s="320"/>
      <c r="DP46" s="320"/>
      <c r="DQ46" s="320"/>
      <c r="DR46" s="320"/>
      <c r="DS46" s="320"/>
      <c r="DT46" s="320"/>
      <c r="DU46" s="320"/>
      <c r="DV46" s="320"/>
      <c r="DW46" s="320"/>
      <c r="DX46" s="320"/>
      <c r="DY46" s="320"/>
      <c r="DZ46" s="320"/>
      <c r="EA46" s="320"/>
      <c r="EB46" s="320"/>
      <c r="EC46" s="320"/>
      <c r="ED46" s="320"/>
      <c r="EE46" s="320"/>
      <c r="EF46" s="320"/>
      <c r="EG46" s="320"/>
      <c r="EH46" s="320"/>
      <c r="EI46" s="320"/>
      <c r="EJ46" s="320"/>
      <c r="EK46" s="320"/>
      <c r="EL46" s="320"/>
      <c r="EM46" s="320"/>
      <c r="EN46" s="320"/>
      <c r="EO46" s="320"/>
      <c r="EP46" s="320"/>
      <c r="EQ46" s="320"/>
      <c r="ER46" s="320"/>
      <c r="ES46" s="320"/>
      <c r="ET46" s="320"/>
      <c r="EU46" s="320"/>
      <c r="EV46" s="320"/>
      <c r="EW46" s="320"/>
      <c r="EX46" s="320"/>
      <c r="EY46" s="320"/>
      <c r="EZ46" s="320"/>
      <c r="FA46" s="320"/>
      <c r="FB46" s="320"/>
      <c r="FC46" s="320"/>
      <c r="FD46" s="320"/>
      <c r="FE46" s="320"/>
      <c r="FF46" s="320"/>
      <c r="FG46" s="320"/>
      <c r="FH46" s="320"/>
      <c r="FI46" s="320"/>
      <c r="FJ46" s="320"/>
      <c r="FK46" s="320"/>
      <c r="FL46" s="320"/>
      <c r="FM46" s="320"/>
      <c r="FN46" s="320"/>
      <c r="FO46" s="320"/>
      <c r="FP46" s="320"/>
      <c r="FQ46" s="320"/>
      <c r="FR46" s="320"/>
      <c r="FS46" s="320"/>
      <c r="FT46" s="320"/>
      <c r="FU46" s="320"/>
      <c r="FV46" s="320"/>
      <c r="FW46" s="320"/>
      <c r="FX46" s="320"/>
      <c r="FY46" s="320"/>
      <c r="FZ46" s="320"/>
      <c r="GA46" s="320"/>
      <c r="GB46" s="320"/>
      <c r="GC46" s="320"/>
      <c r="GD46" s="320"/>
      <c r="GE46" s="320"/>
      <c r="GF46" s="320"/>
      <c r="GG46" s="320"/>
      <c r="GH46" s="320"/>
      <c r="GI46" s="320"/>
      <c r="GJ46" s="320"/>
      <c r="GK46" s="320"/>
      <c r="GL46" s="320"/>
      <c r="GM46" s="320"/>
    </row>
  </sheetData>
  <mergeCells count="8">
    <mergeCell ref="D2:CH3"/>
    <mergeCell ref="D4:CH4"/>
    <mergeCell ref="D7:AA7"/>
    <mergeCell ref="ER45:FO45"/>
    <mergeCell ref="FP45:GM45"/>
    <mergeCell ref="D46:AA46"/>
    <mergeCell ref="AL12:AM12"/>
    <mergeCell ref="D45:AA4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M46"/>
  <sheetViews>
    <sheetView workbookViewId="0">
      <pane ySplit="9" topLeftCell="A16" activePane="bottomLeft" state="frozen"/>
      <selection activeCell="AO40" sqref="AO40"/>
      <selection pane="bottomLeft" activeCell="AP41" sqref="AP41"/>
    </sheetView>
  </sheetViews>
  <sheetFormatPr defaultRowHeight="12.75"/>
  <cols>
    <col min="2" max="2" width="15.5703125" bestFit="1" customWidth="1"/>
    <col min="3" max="3" width="6.28515625" bestFit="1" customWidth="1"/>
    <col min="4" max="4" width="3" customWidth="1"/>
    <col min="5" max="23" width="2.85546875" bestFit="1" customWidth="1"/>
    <col min="24" max="24" width="3" bestFit="1" customWidth="1"/>
    <col min="25" max="25" width="3.28515625" bestFit="1" customWidth="1"/>
    <col min="26" max="30" width="3" bestFit="1" customWidth="1"/>
    <col min="31" max="31" width="3.28515625" bestFit="1" customWidth="1"/>
    <col min="32" max="39" width="3" bestFit="1" customWidth="1"/>
    <col min="40" max="40" width="3.42578125" bestFit="1" customWidth="1"/>
    <col min="41" max="109" width="3" bestFit="1" customWidth="1"/>
    <col min="110" max="114" width="3.28515625" bestFit="1" customWidth="1"/>
    <col min="115" max="158" width="3" bestFit="1" customWidth="1"/>
    <col min="159" max="159" width="2.85546875" bestFit="1" customWidth="1"/>
    <col min="160" max="195" width="3" bestFit="1" customWidth="1"/>
  </cols>
  <sheetData>
    <row r="1" spans="1:195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95" ht="13.7" customHeight="1">
      <c r="D2" s="531" t="s">
        <v>47</v>
      </c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532"/>
      <c r="BP2" s="532"/>
      <c r="BQ2" s="532"/>
      <c r="BR2" s="532"/>
      <c r="BS2" s="532"/>
      <c r="BT2" s="532"/>
      <c r="BU2" s="532"/>
      <c r="BV2" s="532"/>
      <c r="BW2" s="532"/>
      <c r="BX2" s="532"/>
      <c r="BY2" s="532"/>
      <c r="BZ2" s="532"/>
      <c r="CA2" s="532"/>
      <c r="CB2" s="532"/>
      <c r="CC2" s="532"/>
      <c r="CD2" s="532"/>
      <c r="CE2" s="532"/>
      <c r="CF2" s="532"/>
      <c r="CG2" s="532"/>
      <c r="CH2" s="542"/>
    </row>
    <row r="3" spans="1:195" ht="13.7" customHeight="1">
      <c r="D3" s="531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2"/>
      <c r="BR3" s="532"/>
      <c r="BS3" s="532"/>
      <c r="BT3" s="532"/>
      <c r="BU3" s="532"/>
      <c r="BV3" s="532"/>
      <c r="BW3" s="532"/>
      <c r="BX3" s="532"/>
      <c r="BY3" s="532"/>
      <c r="BZ3" s="532"/>
      <c r="CA3" s="532"/>
      <c r="CB3" s="532"/>
      <c r="CC3" s="532"/>
      <c r="CD3" s="532"/>
      <c r="CE3" s="532"/>
      <c r="CF3" s="532"/>
      <c r="CG3" s="532"/>
      <c r="CH3" s="542"/>
    </row>
    <row r="4" spans="1:195">
      <c r="D4" s="574" t="s">
        <v>979</v>
      </c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575"/>
      <c r="AT4" s="575"/>
      <c r="AU4" s="575"/>
      <c r="AV4" s="575"/>
      <c r="AW4" s="575"/>
      <c r="AX4" s="575"/>
      <c r="AY4" s="575"/>
      <c r="AZ4" s="575"/>
      <c r="BA4" s="575"/>
      <c r="BB4" s="575"/>
      <c r="BC4" s="575"/>
      <c r="BD4" s="575"/>
      <c r="BE4" s="575"/>
      <c r="BF4" s="575"/>
      <c r="BG4" s="575"/>
      <c r="BH4" s="575"/>
      <c r="BI4" s="575"/>
      <c r="BJ4" s="575"/>
      <c r="BK4" s="575"/>
      <c r="BL4" s="575"/>
      <c r="BM4" s="575"/>
      <c r="BN4" s="575"/>
      <c r="BO4" s="575"/>
      <c r="BP4" s="575"/>
      <c r="BQ4" s="575"/>
      <c r="BR4" s="575"/>
      <c r="BS4" s="575"/>
      <c r="BT4" s="575"/>
      <c r="BU4" s="575"/>
      <c r="BV4" s="575"/>
      <c r="BW4" s="575"/>
      <c r="BX4" s="575"/>
      <c r="BY4" s="575"/>
      <c r="BZ4" s="575"/>
      <c r="CA4" s="575"/>
      <c r="CB4" s="575"/>
      <c r="CC4" s="575"/>
      <c r="CD4" s="575"/>
      <c r="CE4" s="575"/>
      <c r="CF4" s="575"/>
      <c r="CG4" s="575"/>
      <c r="CH4" s="576"/>
    </row>
    <row r="5" spans="1:195" ht="13.5" thickBot="1">
      <c r="D5" s="77" t="s">
        <v>48</v>
      </c>
      <c r="E5" s="78"/>
      <c r="F5" s="79"/>
      <c r="G5" s="65"/>
      <c r="H5" s="79"/>
      <c r="I5" s="79"/>
      <c r="J5" s="273"/>
      <c r="K5" s="273"/>
      <c r="L5" s="273"/>
      <c r="M5" s="65"/>
      <c r="N5" s="65"/>
      <c r="O5" s="79"/>
      <c r="P5" s="79"/>
      <c r="Q5" s="273"/>
      <c r="R5" s="273"/>
      <c r="S5" s="27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95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95" ht="13.5" thickBot="1">
      <c r="D7" s="595" t="s">
        <v>1011</v>
      </c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639" t="s">
        <v>1035</v>
      </c>
      <c r="X7" s="640"/>
      <c r="Y7" s="640"/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0"/>
      <c r="AK7" s="640"/>
      <c r="AL7" s="640"/>
      <c r="AM7" s="640"/>
      <c r="AN7" s="641"/>
      <c r="AO7" s="312"/>
      <c r="AP7" s="312"/>
      <c r="AQ7" s="312"/>
      <c r="AR7" s="312"/>
      <c r="AS7" s="312"/>
      <c r="AT7" s="312"/>
      <c r="AU7" s="312"/>
      <c r="AV7" s="312"/>
      <c r="AW7" s="312"/>
      <c r="AX7" s="312"/>
      <c r="AY7" s="312"/>
      <c r="AZ7" s="311"/>
      <c r="BA7" s="311"/>
      <c r="BB7" s="311"/>
      <c r="BC7" s="311"/>
      <c r="BD7" s="311"/>
      <c r="BE7" s="311"/>
      <c r="BF7" s="311"/>
      <c r="BG7" s="311"/>
      <c r="BH7" s="311"/>
      <c r="BI7" s="311"/>
      <c r="BJ7" s="311"/>
      <c r="BK7" s="311"/>
      <c r="BL7" s="311"/>
      <c r="BM7" s="311"/>
      <c r="BN7" s="311"/>
      <c r="BO7" s="311"/>
      <c r="BP7" s="311"/>
      <c r="BQ7" s="311"/>
      <c r="BR7" s="311"/>
      <c r="BS7" s="311"/>
      <c r="BT7" s="311"/>
      <c r="BU7" s="311"/>
      <c r="BV7" s="311"/>
      <c r="BW7" s="311"/>
      <c r="BX7" s="311"/>
      <c r="BY7" s="311"/>
      <c r="BZ7" s="311"/>
      <c r="CA7" s="311"/>
      <c r="CB7" s="311"/>
      <c r="CC7" s="311"/>
      <c r="CD7" s="311"/>
      <c r="CE7" s="311"/>
      <c r="CF7" s="311"/>
      <c r="CG7" s="311"/>
      <c r="CH7" s="311"/>
      <c r="CI7" s="311"/>
      <c r="CJ7" s="311"/>
      <c r="CK7" s="311"/>
      <c r="CL7" s="311"/>
      <c r="CM7" s="311"/>
      <c r="CN7" s="311"/>
      <c r="CO7" s="311"/>
      <c r="CP7" s="311"/>
      <c r="CQ7" s="311"/>
      <c r="CR7" s="311"/>
      <c r="CS7" s="311"/>
      <c r="CT7" s="311"/>
      <c r="CU7" s="311"/>
      <c r="CV7" s="311"/>
      <c r="CW7" s="311"/>
      <c r="CX7" s="311"/>
      <c r="CY7" s="311"/>
      <c r="CZ7" s="311"/>
      <c r="DA7" s="311"/>
      <c r="DB7" s="311"/>
      <c r="DC7" s="311"/>
      <c r="DD7" s="311"/>
      <c r="DE7" s="311"/>
      <c r="DF7" s="311"/>
      <c r="DG7" s="311"/>
      <c r="DH7" s="311"/>
      <c r="DI7" s="311"/>
      <c r="DJ7" s="311"/>
      <c r="DK7" s="311"/>
      <c r="DL7" s="311"/>
      <c r="DM7" s="311"/>
      <c r="DN7" s="311"/>
      <c r="DO7" s="311"/>
      <c r="DP7" s="311"/>
      <c r="DQ7" s="311"/>
      <c r="DR7" s="311"/>
      <c r="DS7" s="311"/>
      <c r="DT7" s="311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311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311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</row>
    <row r="8" spans="1:195" ht="81">
      <c r="A8" s="30"/>
      <c r="B8" s="62"/>
      <c r="C8" s="268"/>
      <c r="D8" s="73" t="s">
        <v>980</v>
      </c>
      <c r="E8" s="72" t="s">
        <v>981</v>
      </c>
      <c r="F8" s="72" t="s">
        <v>982</v>
      </c>
      <c r="G8" s="72" t="s">
        <v>983</v>
      </c>
      <c r="H8" s="72" t="s">
        <v>984</v>
      </c>
      <c r="I8" s="72" t="s">
        <v>985</v>
      </c>
      <c r="J8" s="72" t="s">
        <v>986</v>
      </c>
      <c r="K8" s="72" t="s">
        <v>987</v>
      </c>
      <c r="L8" s="72" t="s">
        <v>988</v>
      </c>
      <c r="M8" s="72" t="s">
        <v>989</v>
      </c>
      <c r="N8" s="72" t="s">
        <v>990</v>
      </c>
      <c r="O8" s="72" t="s">
        <v>991</v>
      </c>
      <c r="P8" s="72" t="s">
        <v>992</v>
      </c>
      <c r="Q8" s="72" t="s">
        <v>993</v>
      </c>
      <c r="R8" s="72" t="s">
        <v>994</v>
      </c>
      <c r="S8" s="72" t="s">
        <v>995</v>
      </c>
      <c r="T8" s="72" t="s">
        <v>996</v>
      </c>
      <c r="U8" s="72" t="s">
        <v>997</v>
      </c>
      <c r="V8" s="284" t="s">
        <v>998</v>
      </c>
      <c r="W8" s="307" t="s">
        <v>1012</v>
      </c>
      <c r="X8" s="308" t="s">
        <v>1013</v>
      </c>
      <c r="Y8" s="308" t="s">
        <v>1014</v>
      </c>
      <c r="Z8" s="308" t="s">
        <v>1015</v>
      </c>
      <c r="AA8" s="308" t="s">
        <v>1016</v>
      </c>
      <c r="AB8" s="308" t="s">
        <v>527</v>
      </c>
      <c r="AC8" s="308" t="s">
        <v>1017</v>
      </c>
      <c r="AD8" s="308" t="s">
        <v>1018</v>
      </c>
      <c r="AE8" s="308" t="s">
        <v>1019</v>
      </c>
      <c r="AF8" s="308" t="s">
        <v>527</v>
      </c>
      <c r="AG8" s="308" t="s">
        <v>605</v>
      </c>
      <c r="AH8" s="308" t="s">
        <v>128</v>
      </c>
      <c r="AI8" s="308" t="s">
        <v>1020</v>
      </c>
      <c r="AJ8" s="308" t="s">
        <v>527</v>
      </c>
      <c r="AK8" s="308" t="s">
        <v>312</v>
      </c>
      <c r="AL8" s="308" t="s">
        <v>1021</v>
      </c>
      <c r="AM8" s="308" t="s">
        <v>1022</v>
      </c>
      <c r="AN8" s="309" t="s">
        <v>1023</v>
      </c>
      <c r="AO8" s="313"/>
      <c r="AP8" s="313"/>
      <c r="AQ8" s="313"/>
      <c r="AR8" s="313"/>
      <c r="AS8" s="313"/>
      <c r="AT8" s="313"/>
      <c r="AU8" s="313"/>
      <c r="AV8" s="313"/>
      <c r="AW8" s="313"/>
      <c r="AX8" s="313"/>
      <c r="AY8" s="313"/>
      <c r="AZ8" s="313"/>
      <c r="BA8" s="313"/>
      <c r="BB8" s="313"/>
      <c r="BC8" s="313"/>
      <c r="BD8" s="313"/>
      <c r="BE8" s="313"/>
      <c r="BF8" s="313"/>
      <c r="BG8" s="313"/>
      <c r="BH8" s="313"/>
      <c r="BI8" s="313"/>
      <c r="BJ8" s="313"/>
      <c r="BK8" s="313"/>
      <c r="BL8" s="313"/>
      <c r="BM8" s="313"/>
      <c r="BN8" s="313"/>
      <c r="BO8" s="313"/>
      <c r="BP8" s="313"/>
      <c r="BQ8" s="313"/>
      <c r="BR8" s="313"/>
      <c r="BS8" s="313"/>
      <c r="BT8" s="313"/>
      <c r="BU8" s="313"/>
      <c r="BV8" s="313"/>
      <c r="BW8" s="313"/>
      <c r="BX8" s="313"/>
      <c r="BY8" s="313"/>
      <c r="BZ8" s="313"/>
      <c r="CA8" s="313"/>
      <c r="CB8" s="313"/>
      <c r="CC8" s="313"/>
      <c r="CD8" s="313"/>
      <c r="CE8" s="313"/>
      <c r="CF8" s="313"/>
      <c r="CG8" s="313"/>
      <c r="CH8" s="313"/>
      <c r="CI8" s="313"/>
      <c r="CJ8" s="313"/>
      <c r="CK8" s="313"/>
      <c r="CL8" s="313"/>
      <c r="CM8" s="313"/>
      <c r="CN8" s="313"/>
      <c r="CO8" s="313"/>
      <c r="CP8" s="313"/>
      <c r="CQ8" s="313"/>
      <c r="CR8" s="313"/>
      <c r="CS8" s="313"/>
      <c r="CT8" s="313"/>
      <c r="CU8" s="313"/>
      <c r="CV8" s="313"/>
      <c r="CW8" s="313"/>
      <c r="CX8" s="313"/>
      <c r="CY8" s="313"/>
      <c r="CZ8" s="313"/>
      <c r="DA8" s="313"/>
      <c r="DB8" s="313"/>
      <c r="DC8" s="313"/>
      <c r="DD8" s="313"/>
      <c r="DE8" s="313"/>
      <c r="DF8" s="313"/>
      <c r="DG8" s="313"/>
      <c r="DH8" s="313"/>
      <c r="DI8" s="313"/>
      <c r="DJ8" s="313"/>
      <c r="DK8" s="313"/>
      <c r="DL8" s="313"/>
      <c r="DM8" s="313"/>
      <c r="DN8" s="313"/>
      <c r="DO8" s="313"/>
      <c r="DP8" s="313"/>
      <c r="DQ8" s="313"/>
      <c r="DR8" s="313"/>
      <c r="DS8" s="313"/>
      <c r="DT8" s="313"/>
      <c r="DU8" s="313"/>
      <c r="DV8" s="313"/>
      <c r="DW8" s="313"/>
      <c r="DX8" s="313"/>
      <c r="DY8" s="313"/>
      <c r="DZ8" s="313"/>
      <c r="EA8" s="313"/>
      <c r="EB8" s="313"/>
      <c r="EC8" s="313"/>
      <c r="ED8" s="313"/>
      <c r="EE8" s="313"/>
      <c r="EF8" s="313"/>
      <c r="EG8" s="313"/>
      <c r="EH8" s="313"/>
      <c r="EI8" s="313"/>
      <c r="EJ8" s="313"/>
      <c r="EK8" s="313"/>
      <c r="EL8" s="313"/>
      <c r="EM8" s="313"/>
      <c r="EN8" s="313"/>
      <c r="EO8" s="313"/>
      <c r="EP8" s="313"/>
      <c r="EQ8" s="313"/>
      <c r="ER8" s="313"/>
      <c r="ES8" s="313"/>
      <c r="ET8" s="313"/>
      <c r="EU8" s="313"/>
      <c r="EV8" s="313"/>
      <c r="EW8" s="313"/>
      <c r="EX8" s="313"/>
      <c r="EY8" s="313"/>
      <c r="EZ8" s="313"/>
      <c r="FA8" s="313"/>
      <c r="FB8" s="313"/>
      <c r="FC8" s="314"/>
      <c r="FD8" s="313"/>
      <c r="FE8" s="313"/>
      <c r="FF8" s="313"/>
      <c r="FG8" s="313"/>
      <c r="FH8" s="313"/>
      <c r="FI8" s="313"/>
      <c r="FJ8" s="313"/>
      <c r="FK8" s="313"/>
      <c r="FL8" s="313"/>
      <c r="FM8" s="313"/>
      <c r="FN8" s="313"/>
      <c r="FO8" s="313"/>
      <c r="FP8" s="313"/>
      <c r="FQ8" s="313"/>
      <c r="FR8" s="313"/>
      <c r="FS8" s="313"/>
      <c r="FT8" s="313"/>
      <c r="FU8" s="313"/>
      <c r="FV8" s="313"/>
      <c r="FW8" s="313"/>
      <c r="FX8" s="313"/>
      <c r="FY8" s="313"/>
      <c r="FZ8" s="313"/>
      <c r="GA8" s="313"/>
      <c r="GB8" s="313"/>
      <c r="GC8" s="313"/>
      <c r="GD8" s="313"/>
      <c r="GE8" s="313"/>
      <c r="GF8" s="313"/>
      <c r="GG8" s="313"/>
      <c r="GH8" s="313"/>
      <c r="GI8" s="313"/>
      <c r="GJ8" s="313"/>
      <c r="GK8" s="313"/>
      <c r="GL8" s="313"/>
      <c r="GM8" s="313"/>
    </row>
    <row r="9" spans="1:195" ht="76.5" thickBot="1">
      <c r="A9" s="81" t="s">
        <v>1</v>
      </c>
      <c r="B9" s="82" t="s">
        <v>246</v>
      </c>
      <c r="C9" s="269" t="s">
        <v>3</v>
      </c>
      <c r="D9" s="73" t="s">
        <v>999</v>
      </c>
      <c r="E9" s="72" t="s">
        <v>663</v>
      </c>
      <c r="F9" s="72" t="s">
        <v>1000</v>
      </c>
      <c r="G9" s="72" t="s">
        <v>1001</v>
      </c>
      <c r="H9" s="72" t="s">
        <v>513</v>
      </c>
      <c r="I9" s="72" t="s">
        <v>631</v>
      </c>
      <c r="J9" s="72" t="s">
        <v>1002</v>
      </c>
      <c r="K9" s="72" t="s">
        <v>631</v>
      </c>
      <c r="L9" s="72" t="s">
        <v>661</v>
      </c>
      <c r="M9" s="72" t="s">
        <v>1003</v>
      </c>
      <c r="N9" s="72" t="s">
        <v>1004</v>
      </c>
      <c r="O9" s="72" t="s">
        <v>1005</v>
      </c>
      <c r="P9" s="72" t="s">
        <v>1006</v>
      </c>
      <c r="Q9" s="72" t="s">
        <v>189</v>
      </c>
      <c r="R9" s="72" t="s">
        <v>1007</v>
      </c>
      <c r="S9" s="72" t="s">
        <v>556</v>
      </c>
      <c r="T9" s="72" t="s">
        <v>1008</v>
      </c>
      <c r="U9" s="72" t="s">
        <v>1009</v>
      </c>
      <c r="V9" s="284" t="s">
        <v>1010</v>
      </c>
      <c r="W9" s="73" t="s">
        <v>1024</v>
      </c>
      <c r="X9" s="72" t="s">
        <v>620</v>
      </c>
      <c r="Y9" s="72" t="s">
        <v>1025</v>
      </c>
      <c r="Z9" s="72" t="s">
        <v>1026</v>
      </c>
      <c r="AA9" s="72" t="s">
        <v>631</v>
      </c>
      <c r="AB9" s="72" t="s">
        <v>1027</v>
      </c>
      <c r="AC9" s="72" t="s">
        <v>398</v>
      </c>
      <c r="AD9" s="72" t="s">
        <v>1028</v>
      </c>
      <c r="AE9" s="72" t="s">
        <v>1029</v>
      </c>
      <c r="AF9" s="72" t="s">
        <v>322</v>
      </c>
      <c r="AG9" s="72" t="s">
        <v>342</v>
      </c>
      <c r="AH9" s="72" t="s">
        <v>1030</v>
      </c>
      <c r="AI9" s="72" t="s">
        <v>1031</v>
      </c>
      <c r="AJ9" s="72" t="s">
        <v>1032</v>
      </c>
      <c r="AK9" s="72" t="s">
        <v>555</v>
      </c>
      <c r="AL9" s="72" t="s">
        <v>1033</v>
      </c>
      <c r="AM9" s="72" t="s">
        <v>515</v>
      </c>
      <c r="AN9" s="74" t="s">
        <v>1034</v>
      </c>
      <c r="AO9" s="313"/>
      <c r="AP9" s="313"/>
      <c r="AQ9" s="313"/>
      <c r="AR9" s="313"/>
      <c r="AS9" s="313"/>
      <c r="AT9" s="313"/>
      <c r="AU9" s="313"/>
      <c r="AV9" s="313"/>
      <c r="AW9" s="313"/>
      <c r="AX9" s="313"/>
      <c r="AY9" s="313"/>
      <c r="AZ9" s="313"/>
      <c r="BA9" s="313"/>
      <c r="BB9" s="313"/>
      <c r="BC9" s="313"/>
      <c r="BD9" s="313"/>
      <c r="BE9" s="313"/>
      <c r="BF9" s="313"/>
      <c r="BG9" s="313"/>
      <c r="BH9" s="313"/>
      <c r="BI9" s="313"/>
      <c r="BJ9" s="313"/>
      <c r="BK9" s="313"/>
      <c r="BL9" s="313"/>
      <c r="BM9" s="313"/>
      <c r="BN9" s="313"/>
      <c r="BO9" s="313"/>
      <c r="BP9" s="313"/>
      <c r="BQ9" s="313"/>
      <c r="BR9" s="313"/>
      <c r="BS9" s="313"/>
      <c r="BT9" s="313"/>
      <c r="BU9" s="313"/>
      <c r="BV9" s="313"/>
      <c r="BW9" s="313"/>
      <c r="BX9" s="313"/>
      <c r="BY9" s="313"/>
      <c r="BZ9" s="313"/>
      <c r="CA9" s="313"/>
      <c r="CB9" s="313"/>
      <c r="CC9" s="313"/>
      <c r="CD9" s="313"/>
      <c r="CE9" s="313"/>
      <c r="CF9" s="313"/>
      <c r="CG9" s="313"/>
      <c r="CH9" s="313"/>
      <c r="CI9" s="313"/>
      <c r="CJ9" s="313"/>
      <c r="CK9" s="313"/>
      <c r="CL9" s="313"/>
      <c r="CM9" s="313"/>
      <c r="CN9" s="313"/>
      <c r="CO9" s="313"/>
      <c r="CP9" s="313"/>
      <c r="CQ9" s="313"/>
      <c r="CR9" s="313"/>
      <c r="CS9" s="313"/>
      <c r="CT9" s="313"/>
      <c r="CU9" s="313"/>
      <c r="CV9" s="313"/>
      <c r="CW9" s="313"/>
      <c r="CX9" s="313"/>
      <c r="CY9" s="313"/>
      <c r="CZ9" s="313"/>
      <c r="DA9" s="313"/>
      <c r="DB9" s="313"/>
      <c r="DC9" s="313"/>
      <c r="DD9" s="313"/>
      <c r="DE9" s="313"/>
      <c r="DF9" s="313"/>
      <c r="DG9" s="313"/>
      <c r="DH9" s="313"/>
      <c r="DI9" s="313"/>
      <c r="DJ9" s="313"/>
      <c r="DK9" s="313"/>
      <c r="DL9" s="313"/>
      <c r="DM9" s="313"/>
      <c r="DN9" s="313"/>
      <c r="DO9" s="313"/>
      <c r="DP9" s="313"/>
      <c r="DQ9" s="313"/>
      <c r="DR9" s="313"/>
      <c r="DS9" s="313"/>
      <c r="DT9" s="313"/>
      <c r="DU9" s="313"/>
      <c r="DV9" s="313"/>
      <c r="DW9" s="313"/>
      <c r="DX9" s="313"/>
      <c r="DY9" s="313"/>
      <c r="DZ9" s="313"/>
      <c r="EA9" s="313"/>
      <c r="EB9" s="313"/>
      <c r="EC9" s="313"/>
      <c r="ED9" s="313"/>
      <c r="EE9" s="313"/>
      <c r="EF9" s="313"/>
      <c r="EG9" s="313"/>
      <c r="EH9" s="313"/>
      <c r="EI9" s="313"/>
      <c r="EJ9" s="313"/>
      <c r="EK9" s="313"/>
      <c r="EL9" s="313"/>
      <c r="EM9" s="313"/>
      <c r="EN9" s="313"/>
      <c r="EO9" s="313"/>
      <c r="EP9" s="313"/>
      <c r="EQ9" s="313"/>
      <c r="ER9" s="313"/>
      <c r="ES9" s="313"/>
      <c r="ET9" s="313"/>
      <c r="EU9" s="313"/>
      <c r="EV9" s="313"/>
      <c r="EW9" s="313"/>
      <c r="EX9" s="313"/>
      <c r="EY9" s="313"/>
      <c r="EZ9" s="313"/>
      <c r="FA9" s="313"/>
      <c r="FB9" s="313"/>
      <c r="FC9" s="314"/>
      <c r="FD9" s="313"/>
      <c r="FE9" s="313"/>
      <c r="FF9" s="313"/>
      <c r="FG9" s="313"/>
      <c r="FH9" s="313"/>
      <c r="FI9" s="313"/>
      <c r="FJ9" s="313"/>
      <c r="FK9" s="313"/>
      <c r="FL9" s="313"/>
      <c r="FM9" s="313"/>
      <c r="FN9" s="313"/>
      <c r="FO9" s="313"/>
      <c r="FP9" s="313"/>
      <c r="FQ9" s="313"/>
      <c r="FR9" s="313"/>
      <c r="FS9" s="313"/>
      <c r="FT9" s="313"/>
      <c r="FU9" s="313"/>
      <c r="FV9" s="313"/>
      <c r="FW9" s="313"/>
      <c r="FX9" s="313"/>
      <c r="FY9" s="313"/>
      <c r="FZ9" s="313"/>
      <c r="GA9" s="313"/>
      <c r="GB9" s="313"/>
      <c r="GC9" s="313"/>
      <c r="GD9" s="313"/>
      <c r="GE9" s="313"/>
      <c r="GF9" s="313"/>
      <c r="GG9" s="313"/>
      <c r="GH9" s="313"/>
      <c r="GI9" s="313"/>
      <c r="GJ9" s="313"/>
      <c r="GK9" s="313"/>
      <c r="GL9" s="313"/>
      <c r="GM9" s="313"/>
    </row>
    <row r="10" spans="1:195" ht="12.4" customHeight="1">
      <c r="A10" s="48">
        <v>1</v>
      </c>
      <c r="B10" s="49" t="s">
        <v>14</v>
      </c>
      <c r="C10" s="260">
        <f>Votanti!D12</f>
        <v>568</v>
      </c>
      <c r="D10" s="270">
        <v>0</v>
      </c>
      <c r="E10" s="267">
        <v>1</v>
      </c>
      <c r="F10" s="256">
        <v>0</v>
      </c>
      <c r="G10" s="256">
        <v>0</v>
      </c>
      <c r="H10" s="256">
        <v>0</v>
      </c>
      <c r="I10" s="256">
        <v>0</v>
      </c>
      <c r="J10" s="256">
        <v>0</v>
      </c>
      <c r="K10" s="256">
        <v>0</v>
      </c>
      <c r="L10" s="256">
        <v>0</v>
      </c>
      <c r="M10" s="256">
        <v>0</v>
      </c>
      <c r="N10" s="256">
        <v>2</v>
      </c>
      <c r="O10" s="256">
        <v>0</v>
      </c>
      <c r="P10" s="256">
        <v>0</v>
      </c>
      <c r="Q10" s="256">
        <v>0</v>
      </c>
      <c r="R10" s="256">
        <v>0</v>
      </c>
      <c r="S10" s="256">
        <v>0</v>
      </c>
      <c r="T10" s="256">
        <v>6</v>
      </c>
      <c r="U10" s="256">
        <v>0</v>
      </c>
      <c r="V10" s="236">
        <v>7</v>
      </c>
      <c r="W10" s="235">
        <v>1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0</v>
      </c>
      <c r="AO10" s="315"/>
      <c r="AP10" s="315"/>
      <c r="AQ10" s="315"/>
      <c r="AR10" s="315"/>
      <c r="AS10" s="315"/>
      <c r="AT10" s="315"/>
      <c r="AU10" s="315"/>
      <c r="AV10" s="315"/>
      <c r="AW10" s="315"/>
      <c r="AX10" s="315"/>
      <c r="AY10" s="315"/>
      <c r="AZ10" s="315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  <c r="BM10" s="315"/>
      <c r="BN10" s="315"/>
      <c r="BO10" s="315"/>
      <c r="BP10" s="315"/>
      <c r="BQ10" s="315"/>
      <c r="BR10" s="315"/>
      <c r="BS10" s="315"/>
      <c r="BT10" s="315"/>
      <c r="BU10" s="315"/>
      <c r="BV10" s="315"/>
      <c r="BW10" s="315"/>
      <c r="BX10" s="315"/>
      <c r="BY10" s="315"/>
      <c r="BZ10" s="315"/>
      <c r="CA10" s="315"/>
      <c r="CB10" s="315"/>
      <c r="CC10" s="315"/>
      <c r="CD10" s="315"/>
      <c r="CE10" s="315"/>
      <c r="CF10" s="315"/>
      <c r="CG10" s="315"/>
      <c r="CH10" s="315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</row>
    <row r="11" spans="1:195" ht="12.4" customHeight="1">
      <c r="A11" s="26">
        <v>2</v>
      </c>
      <c r="B11" s="36" t="s">
        <v>14</v>
      </c>
      <c r="C11" s="261">
        <f>Votanti!D13</f>
        <v>645</v>
      </c>
      <c r="D11" s="235">
        <v>0</v>
      </c>
      <c r="E11" s="256">
        <v>3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4</v>
      </c>
      <c r="O11" s="256">
        <v>0</v>
      </c>
      <c r="P11" s="256">
        <v>0</v>
      </c>
      <c r="Q11" s="256">
        <v>0</v>
      </c>
      <c r="R11" s="256">
        <v>0</v>
      </c>
      <c r="S11" s="256">
        <v>0</v>
      </c>
      <c r="T11" s="256">
        <v>0</v>
      </c>
      <c r="U11" s="256">
        <v>0</v>
      </c>
      <c r="V11" s="236">
        <v>3</v>
      </c>
      <c r="W11" s="235">
        <v>8</v>
      </c>
      <c r="X11" s="235">
        <v>0</v>
      </c>
      <c r="Y11" s="235">
        <v>4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1</v>
      </c>
      <c r="AL11" s="235">
        <v>0</v>
      </c>
      <c r="AM11" s="235">
        <v>0</v>
      </c>
      <c r="AN11" s="235">
        <v>0</v>
      </c>
      <c r="AO11" s="315"/>
      <c r="AP11" s="315"/>
      <c r="AQ11" s="315"/>
      <c r="AR11" s="315"/>
      <c r="AS11" s="315"/>
      <c r="AT11" s="315"/>
      <c r="AU11" s="315"/>
      <c r="AV11" s="315"/>
      <c r="AW11" s="315"/>
      <c r="AX11" s="315"/>
      <c r="AY11" s="315"/>
      <c r="AZ11" s="315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  <c r="BM11" s="315"/>
      <c r="BN11" s="315"/>
      <c r="BO11" s="315"/>
      <c r="BP11" s="315"/>
      <c r="BQ11" s="315"/>
      <c r="BR11" s="315"/>
      <c r="BS11" s="315"/>
      <c r="BT11" s="315"/>
      <c r="BU11" s="315"/>
      <c r="BV11" s="315"/>
      <c r="BW11" s="315"/>
      <c r="BX11" s="315"/>
      <c r="BY11" s="315"/>
      <c r="BZ11" s="315"/>
      <c r="CA11" s="315"/>
      <c r="CB11" s="315"/>
      <c r="CC11" s="315"/>
      <c r="CD11" s="315"/>
      <c r="CE11" s="315"/>
      <c r="CF11" s="315"/>
      <c r="CG11" s="315"/>
      <c r="CH11" s="315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</row>
    <row r="12" spans="1:195">
      <c r="A12" s="26">
        <v>3</v>
      </c>
      <c r="B12" s="36" t="s">
        <v>14</v>
      </c>
      <c r="C12" s="261">
        <f>Votanti!D14</f>
        <v>694</v>
      </c>
      <c r="D12" s="235">
        <v>0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6">
        <v>0</v>
      </c>
      <c r="L12" s="256">
        <v>0</v>
      </c>
      <c r="M12" s="256">
        <v>1</v>
      </c>
      <c r="N12" s="256">
        <v>6</v>
      </c>
      <c r="O12" s="256">
        <v>0</v>
      </c>
      <c r="P12" s="256">
        <v>1</v>
      </c>
      <c r="Q12" s="256">
        <v>0</v>
      </c>
      <c r="R12" s="256">
        <v>0</v>
      </c>
      <c r="S12" s="256">
        <v>0</v>
      </c>
      <c r="T12" s="256">
        <v>1</v>
      </c>
      <c r="U12" s="256">
        <v>0</v>
      </c>
      <c r="V12" s="236">
        <v>1</v>
      </c>
      <c r="W12" s="235">
        <v>1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315"/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  <c r="BM12" s="315"/>
      <c r="BN12" s="315"/>
      <c r="BO12" s="315"/>
      <c r="BP12" s="315"/>
      <c r="BQ12" s="315"/>
      <c r="BR12" s="315"/>
      <c r="BS12" s="315"/>
      <c r="BT12" s="315"/>
      <c r="BU12" s="315"/>
      <c r="BV12" s="315"/>
      <c r="BW12" s="315"/>
      <c r="BX12" s="315"/>
      <c r="BY12" s="315"/>
      <c r="BZ12" s="315"/>
      <c r="CA12" s="315"/>
      <c r="CB12" s="315"/>
      <c r="CC12" s="315"/>
      <c r="CD12" s="315"/>
      <c r="CE12" s="315"/>
      <c r="CF12" s="315"/>
      <c r="CG12" s="315"/>
      <c r="CH12" s="315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</row>
    <row r="13" spans="1:195">
      <c r="A13" s="26">
        <v>4</v>
      </c>
      <c r="B13" s="36" t="s">
        <v>14</v>
      </c>
      <c r="C13" s="261">
        <f>Votanti!D15</f>
        <v>595</v>
      </c>
      <c r="D13" s="235">
        <v>1</v>
      </c>
      <c r="E13" s="256">
        <v>1</v>
      </c>
      <c r="F13" s="256">
        <v>1</v>
      </c>
      <c r="G13" s="256">
        <v>0</v>
      </c>
      <c r="H13" s="256">
        <v>0</v>
      </c>
      <c r="I13" s="256">
        <v>0</v>
      </c>
      <c r="J13" s="256">
        <v>4</v>
      </c>
      <c r="K13" s="256">
        <v>0</v>
      </c>
      <c r="L13" s="256">
        <v>0</v>
      </c>
      <c r="M13" s="256">
        <v>0</v>
      </c>
      <c r="N13" s="256">
        <v>1</v>
      </c>
      <c r="O13" s="256">
        <v>3</v>
      </c>
      <c r="P13" s="256">
        <v>0</v>
      </c>
      <c r="Q13" s="256">
        <v>0</v>
      </c>
      <c r="R13" s="256">
        <v>0</v>
      </c>
      <c r="S13" s="256">
        <v>0</v>
      </c>
      <c r="T13" s="226">
        <v>1</v>
      </c>
      <c r="U13" s="226">
        <v>0</v>
      </c>
      <c r="V13" s="285">
        <v>0</v>
      </c>
      <c r="W13" s="257">
        <v>1</v>
      </c>
      <c r="X13" s="257">
        <v>0</v>
      </c>
      <c r="Y13" s="257">
        <v>1</v>
      </c>
      <c r="Z13" s="257">
        <v>0</v>
      </c>
      <c r="AA13" s="257">
        <v>0</v>
      </c>
      <c r="AB13" s="257">
        <v>0</v>
      </c>
      <c r="AC13" s="257">
        <v>0</v>
      </c>
      <c r="AD13" s="257">
        <v>0</v>
      </c>
      <c r="AE13" s="257">
        <v>0</v>
      </c>
      <c r="AF13" s="257">
        <v>0</v>
      </c>
      <c r="AG13" s="257">
        <v>0</v>
      </c>
      <c r="AH13" s="257">
        <v>0</v>
      </c>
      <c r="AI13" s="257">
        <v>0</v>
      </c>
      <c r="AJ13" s="257">
        <v>0</v>
      </c>
      <c r="AK13" s="257">
        <v>0</v>
      </c>
      <c r="AL13" s="257">
        <v>0</v>
      </c>
      <c r="AM13" s="257">
        <v>0</v>
      </c>
      <c r="AN13" s="257">
        <v>0</v>
      </c>
      <c r="AO13" s="315"/>
      <c r="AP13" s="315"/>
      <c r="AQ13" s="315"/>
      <c r="AR13" s="315"/>
      <c r="AS13" s="315"/>
      <c r="AT13" s="315"/>
      <c r="AU13" s="315"/>
      <c r="AV13" s="315"/>
      <c r="AW13" s="315"/>
      <c r="AX13" s="315"/>
      <c r="AY13" s="315"/>
      <c r="AZ13" s="315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  <c r="BM13" s="315"/>
      <c r="BN13" s="315"/>
      <c r="BO13" s="315"/>
      <c r="BP13" s="315"/>
      <c r="BQ13" s="315"/>
      <c r="BR13" s="315"/>
      <c r="BS13" s="315"/>
      <c r="BT13" s="315"/>
      <c r="BU13" s="315"/>
      <c r="BV13" s="315"/>
      <c r="BW13" s="315"/>
      <c r="BX13" s="315"/>
      <c r="BY13" s="315"/>
      <c r="BZ13" s="315"/>
      <c r="CA13" s="315"/>
      <c r="CB13" s="315"/>
      <c r="CC13" s="315"/>
      <c r="CD13" s="315"/>
      <c r="CE13" s="315"/>
      <c r="CF13" s="315"/>
      <c r="CG13" s="315"/>
      <c r="CH13" s="315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</row>
    <row r="14" spans="1:195">
      <c r="A14" s="26">
        <v>5</v>
      </c>
      <c r="B14" s="36" t="s">
        <v>14</v>
      </c>
      <c r="C14" s="261">
        <f>Votanti!D16</f>
        <v>653</v>
      </c>
      <c r="D14" s="235">
        <v>0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6">
        <v>0</v>
      </c>
      <c r="L14" s="256">
        <v>0</v>
      </c>
      <c r="M14" s="256">
        <v>0</v>
      </c>
      <c r="N14" s="256">
        <v>6</v>
      </c>
      <c r="O14" s="256">
        <v>0</v>
      </c>
      <c r="P14" s="256">
        <v>0</v>
      </c>
      <c r="Q14" s="256">
        <v>0</v>
      </c>
      <c r="R14" s="256">
        <v>0</v>
      </c>
      <c r="S14" s="256">
        <v>0</v>
      </c>
      <c r="T14" s="256">
        <v>3</v>
      </c>
      <c r="U14" s="256">
        <v>0</v>
      </c>
      <c r="V14" s="236">
        <v>3</v>
      </c>
      <c r="W14" s="235">
        <v>5</v>
      </c>
      <c r="X14" s="235">
        <v>0</v>
      </c>
      <c r="Y14" s="235">
        <v>4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0</v>
      </c>
      <c r="AO14" s="315"/>
      <c r="AP14" s="315"/>
      <c r="AQ14" s="315"/>
      <c r="AR14" s="315"/>
      <c r="AS14" s="315"/>
      <c r="AT14" s="315"/>
      <c r="AU14" s="315"/>
      <c r="AV14" s="315"/>
      <c r="AW14" s="315"/>
      <c r="AX14" s="315"/>
      <c r="AY14" s="315"/>
      <c r="AZ14" s="315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  <c r="BM14" s="315"/>
      <c r="BN14" s="315"/>
      <c r="BO14" s="315"/>
      <c r="BP14" s="315"/>
      <c r="BQ14" s="315"/>
      <c r="BR14" s="315"/>
      <c r="BS14" s="315"/>
      <c r="BT14" s="315"/>
      <c r="BU14" s="315"/>
      <c r="BV14" s="315"/>
      <c r="BW14" s="315"/>
      <c r="BX14" s="315"/>
      <c r="BY14" s="315"/>
      <c r="BZ14" s="315"/>
      <c r="CA14" s="315"/>
      <c r="CB14" s="315"/>
      <c r="CC14" s="315"/>
      <c r="CD14" s="315"/>
      <c r="CE14" s="315"/>
      <c r="CF14" s="315"/>
      <c r="CG14" s="315"/>
      <c r="CH14" s="315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</row>
    <row r="15" spans="1:195">
      <c r="A15" s="26">
        <v>6</v>
      </c>
      <c r="B15" s="36" t="s">
        <v>14</v>
      </c>
      <c r="C15" s="261">
        <f>Votanti!D17</f>
        <v>590</v>
      </c>
      <c r="D15" s="235">
        <v>0</v>
      </c>
      <c r="E15" s="235">
        <v>1</v>
      </c>
      <c r="F15" s="235">
        <v>1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3</v>
      </c>
      <c r="N15" s="235">
        <v>14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5</v>
      </c>
      <c r="W15" s="235">
        <v>7</v>
      </c>
      <c r="X15" s="235">
        <v>0</v>
      </c>
      <c r="Y15" s="235">
        <v>8</v>
      </c>
      <c r="Z15" s="235">
        <v>0</v>
      </c>
      <c r="AA15" s="235">
        <v>0</v>
      </c>
      <c r="AB15" s="235">
        <v>0</v>
      </c>
      <c r="AC15" s="235">
        <v>0</v>
      </c>
      <c r="AD15" s="235">
        <v>3</v>
      </c>
      <c r="AE15" s="235">
        <v>1</v>
      </c>
      <c r="AF15" s="235">
        <v>0</v>
      </c>
      <c r="AG15" s="235">
        <v>2</v>
      </c>
      <c r="AH15" s="235">
        <v>0</v>
      </c>
      <c r="AI15" s="235">
        <v>0</v>
      </c>
      <c r="AJ15" s="235">
        <v>0</v>
      </c>
      <c r="AK15" s="235">
        <v>1</v>
      </c>
      <c r="AL15" s="235">
        <v>0</v>
      </c>
      <c r="AM15" s="235">
        <v>0</v>
      </c>
      <c r="AN15" s="235">
        <v>0</v>
      </c>
      <c r="AO15" s="315"/>
      <c r="AP15" s="315"/>
      <c r="AQ15" s="315"/>
      <c r="AR15" s="315"/>
      <c r="AS15" s="315"/>
      <c r="AT15" s="315"/>
      <c r="AU15" s="315"/>
      <c r="AV15" s="315"/>
      <c r="AW15" s="315"/>
      <c r="AX15" s="315"/>
      <c r="AY15" s="315"/>
      <c r="AZ15" s="315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  <c r="BM15" s="315"/>
      <c r="BN15" s="315"/>
      <c r="BO15" s="315"/>
      <c r="BP15" s="315"/>
      <c r="BQ15" s="315"/>
      <c r="BR15" s="315"/>
      <c r="BS15" s="315"/>
      <c r="BT15" s="315"/>
      <c r="BU15" s="315"/>
      <c r="BV15" s="315"/>
      <c r="BW15" s="315"/>
      <c r="BX15" s="315"/>
      <c r="BY15" s="315"/>
      <c r="BZ15" s="315"/>
      <c r="CA15" s="315"/>
      <c r="CB15" s="315"/>
      <c r="CC15" s="315"/>
      <c r="CD15" s="315"/>
      <c r="CE15" s="315"/>
      <c r="CF15" s="315"/>
      <c r="CG15" s="315"/>
      <c r="CH15" s="315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</row>
    <row r="16" spans="1:195">
      <c r="A16" s="26">
        <v>7</v>
      </c>
      <c r="B16" s="36" t="s">
        <v>14</v>
      </c>
      <c r="C16" s="261">
        <f>Votanti!D18</f>
        <v>622</v>
      </c>
      <c r="D16" s="235">
        <v>0</v>
      </c>
      <c r="E16" s="235">
        <v>7</v>
      </c>
      <c r="F16" s="235">
        <v>0</v>
      </c>
      <c r="G16" s="235">
        <v>0</v>
      </c>
      <c r="H16" s="235">
        <v>0</v>
      </c>
      <c r="I16" s="235">
        <v>0</v>
      </c>
      <c r="J16" s="235">
        <v>2</v>
      </c>
      <c r="K16" s="235">
        <v>0</v>
      </c>
      <c r="L16" s="235">
        <v>0</v>
      </c>
      <c r="M16" s="235">
        <v>0</v>
      </c>
      <c r="N16" s="235">
        <v>8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5</v>
      </c>
      <c r="W16" s="235">
        <v>4</v>
      </c>
      <c r="X16" s="235">
        <v>0</v>
      </c>
      <c r="Y16" s="235">
        <v>6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1</v>
      </c>
      <c r="AH16" s="235">
        <v>0</v>
      </c>
      <c r="AI16" s="235">
        <v>0</v>
      </c>
      <c r="AJ16" s="235">
        <v>0</v>
      </c>
      <c r="AK16" s="235">
        <v>5</v>
      </c>
      <c r="AL16" s="235">
        <v>0</v>
      </c>
      <c r="AM16" s="235">
        <v>0</v>
      </c>
      <c r="AN16" s="235">
        <v>0</v>
      </c>
      <c r="AO16" s="315"/>
      <c r="AP16" s="315"/>
      <c r="AQ16" s="315"/>
      <c r="AR16" s="315"/>
      <c r="AS16" s="315"/>
      <c r="AT16" s="315"/>
      <c r="AU16" s="315"/>
      <c r="AV16" s="315"/>
      <c r="AW16" s="315"/>
      <c r="AX16" s="315"/>
      <c r="AY16" s="315"/>
      <c r="AZ16" s="315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  <c r="BM16" s="315"/>
      <c r="BN16" s="315"/>
      <c r="BO16" s="315"/>
      <c r="BP16" s="315"/>
      <c r="BQ16" s="315"/>
      <c r="BR16" s="315"/>
      <c r="BS16" s="315"/>
      <c r="BT16" s="315"/>
      <c r="BU16" s="315"/>
      <c r="BV16" s="315"/>
      <c r="BW16" s="315"/>
      <c r="BX16" s="315"/>
      <c r="BY16" s="315"/>
      <c r="BZ16" s="315"/>
      <c r="CA16" s="315"/>
      <c r="CB16" s="315"/>
      <c r="CC16" s="315"/>
      <c r="CD16" s="315"/>
      <c r="CE16" s="315"/>
      <c r="CF16" s="315"/>
      <c r="CG16" s="315"/>
      <c r="CH16" s="315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</row>
    <row r="17" spans="1:195">
      <c r="A17" s="26">
        <v>8</v>
      </c>
      <c r="B17" s="36" t="s">
        <v>45</v>
      </c>
      <c r="C17" s="261">
        <f>Votanti!D19</f>
        <v>595</v>
      </c>
      <c r="D17" s="235">
        <v>0</v>
      </c>
      <c r="E17" s="235">
        <v>0</v>
      </c>
      <c r="F17" s="235">
        <v>0</v>
      </c>
      <c r="G17" s="235">
        <v>0</v>
      </c>
      <c r="H17" s="235">
        <v>0</v>
      </c>
      <c r="I17" s="235">
        <v>0</v>
      </c>
      <c r="J17" s="235">
        <v>0</v>
      </c>
      <c r="K17" s="235">
        <v>0</v>
      </c>
      <c r="L17" s="235">
        <v>0</v>
      </c>
      <c r="M17" s="235">
        <v>0</v>
      </c>
      <c r="N17" s="235">
        <v>3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2</v>
      </c>
      <c r="W17" s="235">
        <v>4</v>
      </c>
      <c r="X17" s="235">
        <v>0</v>
      </c>
      <c r="Y17" s="235">
        <v>4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0</v>
      </c>
      <c r="AO17" s="315"/>
      <c r="AP17" s="315"/>
      <c r="AQ17" s="315"/>
      <c r="AR17" s="315"/>
      <c r="AS17" s="315"/>
      <c r="AT17" s="315"/>
      <c r="AU17" s="315"/>
      <c r="AV17" s="315"/>
      <c r="AW17" s="315"/>
      <c r="AX17" s="315"/>
      <c r="AY17" s="315"/>
      <c r="AZ17" s="315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  <c r="BM17" s="315"/>
      <c r="BN17" s="315"/>
      <c r="BO17" s="315"/>
      <c r="BP17" s="315"/>
      <c r="BQ17" s="315"/>
      <c r="BR17" s="315"/>
      <c r="BS17" s="315"/>
      <c r="BT17" s="315"/>
      <c r="BU17" s="315"/>
      <c r="BV17" s="315"/>
      <c r="BW17" s="315"/>
      <c r="BX17" s="315"/>
      <c r="BY17" s="315"/>
      <c r="BZ17" s="315"/>
      <c r="CA17" s="315"/>
      <c r="CB17" s="315"/>
      <c r="CC17" s="315"/>
      <c r="CD17" s="315"/>
      <c r="CE17" s="315"/>
      <c r="CF17" s="315"/>
      <c r="CG17" s="315"/>
      <c r="CH17" s="315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</row>
    <row r="18" spans="1:195">
      <c r="A18" s="26">
        <v>9</v>
      </c>
      <c r="B18" s="36" t="s">
        <v>15</v>
      </c>
      <c r="C18" s="261">
        <f>Votanti!D20</f>
        <v>583</v>
      </c>
      <c r="D18" s="235">
        <v>0</v>
      </c>
      <c r="E18" s="235">
        <v>1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1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1</v>
      </c>
      <c r="U18" s="235">
        <v>0</v>
      </c>
      <c r="V18" s="235">
        <v>2</v>
      </c>
      <c r="W18" s="235">
        <v>9</v>
      </c>
      <c r="X18" s="235">
        <v>0</v>
      </c>
      <c r="Y18" s="235">
        <v>9</v>
      </c>
      <c r="Z18" s="235">
        <v>0</v>
      </c>
      <c r="AA18" s="235">
        <v>0</v>
      </c>
      <c r="AB18" s="235">
        <v>0</v>
      </c>
      <c r="AC18" s="235">
        <v>0</v>
      </c>
      <c r="AD18" s="235">
        <v>1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0</v>
      </c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  <c r="AY18" s="315"/>
      <c r="AZ18" s="315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  <c r="BM18" s="315"/>
      <c r="BN18" s="315"/>
      <c r="BO18" s="315"/>
      <c r="BP18" s="315"/>
      <c r="BQ18" s="315"/>
      <c r="BR18" s="315"/>
      <c r="BS18" s="315"/>
      <c r="BT18" s="315"/>
      <c r="BU18" s="315"/>
      <c r="BV18" s="315"/>
      <c r="BW18" s="315"/>
      <c r="BX18" s="315"/>
      <c r="BY18" s="315"/>
      <c r="BZ18" s="315"/>
      <c r="CA18" s="315"/>
      <c r="CB18" s="315"/>
      <c r="CC18" s="315"/>
      <c r="CD18" s="315"/>
      <c r="CE18" s="315"/>
      <c r="CF18" s="315"/>
      <c r="CG18" s="315"/>
      <c r="CH18" s="315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</row>
    <row r="19" spans="1:195">
      <c r="A19" s="26" t="s">
        <v>16</v>
      </c>
      <c r="B19" s="36" t="s">
        <v>15</v>
      </c>
      <c r="C19" s="261">
        <f>Votanti!D21</f>
        <v>613</v>
      </c>
      <c r="D19" s="235">
        <v>0</v>
      </c>
      <c r="E19" s="235">
        <v>1</v>
      </c>
      <c r="F19" s="235">
        <v>0</v>
      </c>
      <c r="G19" s="235">
        <v>0</v>
      </c>
      <c r="H19" s="235">
        <v>0</v>
      </c>
      <c r="I19" s="235">
        <v>0</v>
      </c>
      <c r="J19" s="235">
        <v>0</v>
      </c>
      <c r="K19" s="235">
        <v>0</v>
      </c>
      <c r="L19" s="235">
        <v>0</v>
      </c>
      <c r="M19" s="235">
        <v>0</v>
      </c>
      <c r="N19" s="235">
        <v>1</v>
      </c>
      <c r="O19" s="235">
        <v>0</v>
      </c>
      <c r="P19" s="235">
        <v>0</v>
      </c>
      <c r="Q19" s="235">
        <v>3</v>
      </c>
      <c r="R19" s="235">
        <v>0</v>
      </c>
      <c r="S19" s="235">
        <v>0</v>
      </c>
      <c r="T19" s="235">
        <v>5</v>
      </c>
      <c r="U19" s="235">
        <v>0</v>
      </c>
      <c r="V19" s="235">
        <v>6</v>
      </c>
      <c r="W19" s="235">
        <v>1</v>
      </c>
      <c r="X19" s="235">
        <v>0</v>
      </c>
      <c r="Y19" s="235">
        <v>1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35">
        <v>0</v>
      </c>
      <c r="AM19" s="235">
        <v>0</v>
      </c>
      <c r="AN19" s="235">
        <v>0</v>
      </c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  <c r="BM19" s="315"/>
      <c r="BN19" s="315"/>
      <c r="BO19" s="315"/>
      <c r="BP19" s="315"/>
      <c r="BQ19" s="315"/>
      <c r="BR19" s="315"/>
      <c r="BS19" s="315"/>
      <c r="BT19" s="315"/>
      <c r="BU19" s="315"/>
      <c r="BV19" s="315"/>
      <c r="BW19" s="315"/>
      <c r="BX19" s="315"/>
      <c r="BY19" s="315"/>
      <c r="BZ19" s="315"/>
      <c r="CA19" s="315"/>
      <c r="CB19" s="315"/>
      <c r="CC19" s="315"/>
      <c r="CD19" s="315"/>
      <c r="CE19" s="315"/>
      <c r="CF19" s="315"/>
      <c r="CG19" s="315"/>
      <c r="CH19" s="315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</row>
    <row r="20" spans="1:195">
      <c r="A20" s="26" t="s">
        <v>17</v>
      </c>
      <c r="B20" s="36" t="s">
        <v>15</v>
      </c>
      <c r="C20" s="261">
        <f>Votanti!D22</f>
        <v>681</v>
      </c>
      <c r="D20" s="235">
        <v>0</v>
      </c>
      <c r="E20" s="235">
        <v>3</v>
      </c>
      <c r="F20" s="235">
        <v>0</v>
      </c>
      <c r="G20" s="235">
        <v>0</v>
      </c>
      <c r="H20" s="235">
        <v>0</v>
      </c>
      <c r="I20" s="235">
        <v>0</v>
      </c>
      <c r="J20" s="235">
        <v>0</v>
      </c>
      <c r="K20" s="235">
        <v>0</v>
      </c>
      <c r="L20" s="235">
        <v>0</v>
      </c>
      <c r="M20" s="235">
        <v>0</v>
      </c>
      <c r="N20" s="235">
        <v>1</v>
      </c>
      <c r="O20" s="235">
        <v>7</v>
      </c>
      <c r="P20" s="235">
        <v>0</v>
      </c>
      <c r="Q20" s="235">
        <v>0</v>
      </c>
      <c r="R20" s="235">
        <v>0</v>
      </c>
      <c r="S20" s="235">
        <v>0</v>
      </c>
      <c r="T20" s="235">
        <v>3</v>
      </c>
      <c r="U20" s="235">
        <v>0</v>
      </c>
      <c r="V20" s="235">
        <v>4</v>
      </c>
      <c r="W20" s="235">
        <v>8</v>
      </c>
      <c r="X20" s="235">
        <v>0</v>
      </c>
      <c r="Y20" s="235">
        <v>7</v>
      </c>
      <c r="Z20" s="235">
        <v>0</v>
      </c>
      <c r="AA20" s="235">
        <v>0</v>
      </c>
      <c r="AB20" s="235">
        <v>0</v>
      </c>
      <c r="AC20" s="235">
        <v>0</v>
      </c>
      <c r="AD20" s="235">
        <v>1</v>
      </c>
      <c r="AE20" s="235">
        <v>1</v>
      </c>
      <c r="AF20" s="235">
        <v>0</v>
      </c>
      <c r="AG20" s="235">
        <v>5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5">
        <v>0</v>
      </c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  <c r="BM20" s="315"/>
      <c r="BN20" s="315"/>
      <c r="BO20" s="315"/>
      <c r="BP20" s="315"/>
      <c r="BQ20" s="315"/>
      <c r="BR20" s="315"/>
      <c r="BS20" s="315"/>
      <c r="BT20" s="315"/>
      <c r="BU20" s="315"/>
      <c r="BV20" s="315"/>
      <c r="BW20" s="315"/>
      <c r="BX20" s="315"/>
      <c r="BY20" s="315"/>
      <c r="BZ20" s="315"/>
      <c r="CA20" s="315"/>
      <c r="CB20" s="315"/>
      <c r="CC20" s="315"/>
      <c r="CD20" s="315"/>
      <c r="CE20" s="315"/>
      <c r="CF20" s="315"/>
      <c r="CG20" s="315"/>
      <c r="CH20" s="315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</row>
    <row r="21" spans="1:195">
      <c r="A21" s="26" t="s">
        <v>18</v>
      </c>
      <c r="B21" s="36" t="s">
        <v>20</v>
      </c>
      <c r="C21" s="261">
        <f>Votanti!D23</f>
        <v>655</v>
      </c>
      <c r="D21" s="235">
        <v>0</v>
      </c>
      <c r="E21" s="235">
        <v>0</v>
      </c>
      <c r="F21" s="235">
        <v>1</v>
      </c>
      <c r="G21" s="235">
        <v>0</v>
      </c>
      <c r="H21" s="235">
        <v>0</v>
      </c>
      <c r="I21" s="235">
        <v>0</v>
      </c>
      <c r="J21" s="235">
        <v>0</v>
      </c>
      <c r="K21" s="235">
        <v>0</v>
      </c>
      <c r="L21" s="235">
        <v>1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1</v>
      </c>
      <c r="AH21" s="235">
        <v>0</v>
      </c>
      <c r="AI21" s="235">
        <v>0</v>
      </c>
      <c r="AJ21" s="235">
        <v>0</v>
      </c>
      <c r="AK21" s="235">
        <v>0</v>
      </c>
      <c r="AL21" s="235">
        <v>0</v>
      </c>
      <c r="AM21" s="235">
        <v>0</v>
      </c>
      <c r="AN21" s="235">
        <v>0</v>
      </c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  <c r="BM21" s="315"/>
      <c r="BN21" s="315"/>
      <c r="BO21" s="315"/>
      <c r="BP21" s="315"/>
      <c r="BQ21" s="315"/>
      <c r="BR21" s="315"/>
      <c r="BS21" s="315"/>
      <c r="BT21" s="315"/>
      <c r="BU21" s="315"/>
      <c r="BV21" s="315"/>
      <c r="BW21" s="315"/>
      <c r="BX21" s="315"/>
      <c r="BY21" s="315"/>
      <c r="BZ21" s="315"/>
      <c r="CA21" s="315"/>
      <c r="CB21" s="315"/>
      <c r="CC21" s="315"/>
      <c r="CD21" s="315"/>
      <c r="CE21" s="315"/>
      <c r="CF21" s="315"/>
      <c r="CG21" s="315"/>
      <c r="CH21" s="315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</row>
    <row r="22" spans="1:195">
      <c r="A22" s="26" t="s">
        <v>19</v>
      </c>
      <c r="B22" s="36" t="s">
        <v>20</v>
      </c>
      <c r="C22" s="261">
        <f>Votanti!D24</f>
        <v>620</v>
      </c>
      <c r="D22" s="235">
        <v>0</v>
      </c>
      <c r="E22" s="235">
        <v>0</v>
      </c>
      <c r="F22" s="235">
        <v>0</v>
      </c>
      <c r="G22" s="235">
        <v>0</v>
      </c>
      <c r="H22" s="235">
        <v>0</v>
      </c>
      <c r="I22" s="235">
        <v>0</v>
      </c>
      <c r="J22" s="235">
        <v>0</v>
      </c>
      <c r="K22" s="235">
        <v>0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35">
        <v>0</v>
      </c>
      <c r="R22" s="235">
        <v>0</v>
      </c>
      <c r="S22" s="235">
        <v>0</v>
      </c>
      <c r="T22" s="235">
        <v>0</v>
      </c>
      <c r="U22" s="235">
        <v>0</v>
      </c>
      <c r="V22" s="235">
        <v>0</v>
      </c>
      <c r="W22" s="235">
        <v>1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2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5">
        <v>0</v>
      </c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  <c r="BM22" s="315"/>
      <c r="BN22" s="315"/>
      <c r="BO22" s="315"/>
      <c r="BP22" s="315"/>
      <c r="BQ22" s="315"/>
      <c r="BR22" s="315"/>
      <c r="BS22" s="315"/>
      <c r="BT22" s="315"/>
      <c r="BU22" s="315"/>
      <c r="BV22" s="315"/>
      <c r="BW22" s="315"/>
      <c r="BX22" s="315"/>
      <c r="BY22" s="315"/>
      <c r="BZ22" s="315"/>
      <c r="CA22" s="315"/>
      <c r="CB22" s="315"/>
      <c r="CC22" s="315"/>
      <c r="CD22" s="315"/>
      <c r="CE22" s="315"/>
      <c r="CF22" s="315"/>
      <c r="CG22" s="315"/>
      <c r="CH22" s="315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</row>
    <row r="23" spans="1:195">
      <c r="A23" s="26" t="s">
        <v>21</v>
      </c>
      <c r="B23" s="36" t="s">
        <v>20</v>
      </c>
      <c r="C23" s="261">
        <f>Votanti!D25</f>
        <v>729</v>
      </c>
      <c r="D23" s="235">
        <v>2</v>
      </c>
      <c r="E23" s="235">
        <v>0</v>
      </c>
      <c r="F23" s="235">
        <v>0</v>
      </c>
      <c r="G23" s="235">
        <v>0</v>
      </c>
      <c r="H23" s="235">
        <v>0</v>
      </c>
      <c r="I23" s="235">
        <v>0</v>
      </c>
      <c r="J23" s="235">
        <v>0</v>
      </c>
      <c r="K23" s="235">
        <v>0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  <c r="BM23" s="315"/>
      <c r="BN23" s="315"/>
      <c r="BO23" s="315"/>
      <c r="BP23" s="315"/>
      <c r="BQ23" s="315"/>
      <c r="BR23" s="315"/>
      <c r="BS23" s="315"/>
      <c r="BT23" s="315"/>
      <c r="BU23" s="315"/>
      <c r="BV23" s="315"/>
      <c r="BW23" s="315"/>
      <c r="BX23" s="315"/>
      <c r="BY23" s="315"/>
      <c r="BZ23" s="315"/>
      <c r="CA23" s="315"/>
      <c r="CB23" s="315"/>
      <c r="CC23" s="315"/>
      <c r="CD23" s="315"/>
      <c r="CE23" s="315"/>
      <c r="CF23" s="315"/>
      <c r="CG23" s="315"/>
      <c r="CH23" s="315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</row>
    <row r="24" spans="1:195">
      <c r="A24" s="26" t="s">
        <v>22</v>
      </c>
      <c r="B24" s="36" t="s">
        <v>20</v>
      </c>
      <c r="C24" s="261">
        <f>Votanti!D26</f>
        <v>688</v>
      </c>
      <c r="D24" s="235">
        <v>0</v>
      </c>
      <c r="E24" s="235">
        <v>0</v>
      </c>
      <c r="F24" s="235">
        <v>0</v>
      </c>
      <c r="G24" s="235">
        <v>0</v>
      </c>
      <c r="H24" s="235">
        <v>0</v>
      </c>
      <c r="I24" s="235">
        <v>0</v>
      </c>
      <c r="J24" s="235">
        <v>0</v>
      </c>
      <c r="K24" s="235">
        <v>0</v>
      </c>
      <c r="L24" s="235">
        <v>0</v>
      </c>
      <c r="M24" s="235">
        <v>0</v>
      </c>
      <c r="N24" s="235">
        <v>0</v>
      </c>
      <c r="O24" s="235">
        <v>0</v>
      </c>
      <c r="P24" s="235">
        <v>1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1</v>
      </c>
      <c r="W24" s="235">
        <v>2</v>
      </c>
      <c r="X24" s="235">
        <v>0</v>
      </c>
      <c r="Y24" s="235">
        <v>2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3</v>
      </c>
      <c r="AL24" s="235">
        <v>0</v>
      </c>
      <c r="AM24" s="235">
        <v>0</v>
      </c>
      <c r="AN24" s="235">
        <v>0</v>
      </c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  <c r="BM24" s="315"/>
      <c r="BN24" s="315"/>
      <c r="BO24" s="315"/>
      <c r="BP24" s="315"/>
      <c r="BQ24" s="315"/>
      <c r="BR24" s="315"/>
      <c r="BS24" s="315"/>
      <c r="BT24" s="315"/>
      <c r="BU24" s="315"/>
      <c r="BV24" s="315"/>
      <c r="BW24" s="315"/>
      <c r="BX24" s="315"/>
      <c r="BY24" s="315"/>
      <c r="BZ24" s="315"/>
      <c r="CA24" s="315"/>
      <c r="CB24" s="315"/>
      <c r="CC24" s="315"/>
      <c r="CD24" s="315"/>
      <c r="CE24" s="315"/>
      <c r="CF24" s="315"/>
      <c r="CG24" s="315"/>
      <c r="CH24" s="315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</row>
    <row r="25" spans="1:195">
      <c r="A25" s="26" t="s">
        <v>23</v>
      </c>
      <c r="B25" s="36" t="s">
        <v>20</v>
      </c>
      <c r="C25" s="261">
        <f>Votanti!D27</f>
        <v>547</v>
      </c>
      <c r="D25" s="235">
        <v>0</v>
      </c>
      <c r="E25" s="235">
        <v>0</v>
      </c>
      <c r="F25" s="235">
        <v>0</v>
      </c>
      <c r="G25" s="235">
        <v>0</v>
      </c>
      <c r="H25" s="235">
        <v>0</v>
      </c>
      <c r="I25" s="235">
        <v>0</v>
      </c>
      <c r="J25" s="235">
        <v>0</v>
      </c>
      <c r="K25" s="235">
        <v>0</v>
      </c>
      <c r="L25" s="235">
        <v>0</v>
      </c>
      <c r="M25" s="235">
        <v>0</v>
      </c>
      <c r="N25" s="235">
        <v>0</v>
      </c>
      <c r="O25" s="235">
        <v>0</v>
      </c>
      <c r="P25" s="235">
        <v>0</v>
      </c>
      <c r="Q25" s="235">
        <v>0</v>
      </c>
      <c r="R25" s="235">
        <v>0</v>
      </c>
      <c r="S25" s="235">
        <v>0</v>
      </c>
      <c r="T25" s="235">
        <v>0</v>
      </c>
      <c r="U25" s="235">
        <v>0</v>
      </c>
      <c r="V25" s="235">
        <v>0</v>
      </c>
      <c r="W25" s="235">
        <v>1</v>
      </c>
      <c r="X25" s="235">
        <v>0</v>
      </c>
      <c r="Y25" s="235">
        <v>1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1</v>
      </c>
      <c r="AL25" s="235">
        <v>0</v>
      </c>
      <c r="AM25" s="235">
        <v>0</v>
      </c>
      <c r="AN25" s="235">
        <v>0</v>
      </c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  <c r="BM25" s="315"/>
      <c r="BN25" s="315"/>
      <c r="BO25" s="315"/>
      <c r="BP25" s="315"/>
      <c r="BQ25" s="315"/>
      <c r="BR25" s="315"/>
      <c r="BS25" s="315"/>
      <c r="BT25" s="315"/>
      <c r="BU25" s="315"/>
      <c r="BV25" s="315"/>
      <c r="BW25" s="315"/>
      <c r="BX25" s="315"/>
      <c r="BY25" s="315"/>
      <c r="BZ25" s="315"/>
      <c r="CA25" s="315"/>
      <c r="CB25" s="315"/>
      <c r="CC25" s="315"/>
      <c r="CD25" s="315"/>
      <c r="CE25" s="315"/>
      <c r="CF25" s="315"/>
      <c r="CG25" s="315"/>
      <c r="CH25" s="315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</row>
    <row r="26" spans="1:195">
      <c r="A26" s="26" t="s">
        <v>24</v>
      </c>
      <c r="B26" s="36" t="s">
        <v>20</v>
      </c>
      <c r="C26" s="261">
        <f>Votanti!D28</f>
        <v>585</v>
      </c>
      <c r="D26" s="235">
        <v>2</v>
      </c>
      <c r="E26" s="235">
        <v>0</v>
      </c>
      <c r="F26" s="235">
        <v>0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0</v>
      </c>
      <c r="P26" s="235">
        <v>0</v>
      </c>
      <c r="Q26" s="235">
        <v>0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1</v>
      </c>
      <c r="X26" s="235">
        <v>2</v>
      </c>
      <c r="Y26" s="235">
        <v>1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0</v>
      </c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  <c r="BM26" s="315"/>
      <c r="BN26" s="315"/>
      <c r="BO26" s="315"/>
      <c r="BP26" s="315"/>
      <c r="BQ26" s="315"/>
      <c r="BR26" s="315"/>
      <c r="BS26" s="315"/>
      <c r="BT26" s="315"/>
      <c r="BU26" s="315"/>
      <c r="BV26" s="315"/>
      <c r="BW26" s="315"/>
      <c r="BX26" s="315"/>
      <c r="BY26" s="315"/>
      <c r="BZ26" s="315"/>
      <c r="CA26" s="315"/>
      <c r="CB26" s="315"/>
      <c r="CC26" s="315"/>
      <c r="CD26" s="315"/>
      <c r="CE26" s="315"/>
      <c r="CF26" s="315"/>
      <c r="CG26" s="315"/>
      <c r="CH26" s="315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</row>
    <row r="27" spans="1:195">
      <c r="A27" s="26" t="s">
        <v>25</v>
      </c>
      <c r="B27" s="36" t="s">
        <v>46</v>
      </c>
      <c r="C27" s="261">
        <f>Votanti!D29</f>
        <v>562</v>
      </c>
      <c r="D27" s="235">
        <v>0</v>
      </c>
      <c r="E27" s="235">
        <v>0</v>
      </c>
      <c r="F27" s="235">
        <v>0</v>
      </c>
      <c r="G27" s="235">
        <v>0</v>
      </c>
      <c r="H27" s="235">
        <v>0</v>
      </c>
      <c r="I27" s="235">
        <v>0</v>
      </c>
      <c r="J27" s="235">
        <v>0</v>
      </c>
      <c r="K27" s="235">
        <v>0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35">
        <v>0</v>
      </c>
      <c r="R27" s="235">
        <v>0</v>
      </c>
      <c r="S27" s="235">
        <v>0</v>
      </c>
      <c r="T27" s="235">
        <v>0</v>
      </c>
      <c r="U27" s="235">
        <v>0</v>
      </c>
      <c r="V27" s="235">
        <v>0</v>
      </c>
      <c r="W27" s="235">
        <v>2</v>
      </c>
      <c r="X27" s="235">
        <v>0</v>
      </c>
      <c r="Y27" s="235">
        <v>2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1</v>
      </c>
      <c r="AL27" s="235">
        <v>0</v>
      </c>
      <c r="AM27" s="235">
        <v>0</v>
      </c>
      <c r="AN27" s="235">
        <v>0</v>
      </c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  <c r="BM27" s="315"/>
      <c r="BN27" s="315"/>
      <c r="BO27" s="315"/>
      <c r="BP27" s="315"/>
      <c r="BQ27" s="315"/>
      <c r="BR27" s="315"/>
      <c r="BS27" s="315"/>
      <c r="BT27" s="315"/>
      <c r="BU27" s="315"/>
      <c r="BV27" s="315"/>
      <c r="BW27" s="315"/>
      <c r="BX27" s="315"/>
      <c r="BY27" s="315"/>
      <c r="BZ27" s="315"/>
      <c r="CA27" s="315"/>
      <c r="CB27" s="315"/>
      <c r="CC27" s="315"/>
      <c r="CD27" s="315"/>
      <c r="CE27" s="315"/>
      <c r="CF27" s="315"/>
      <c r="CG27" s="315"/>
      <c r="CH27" s="315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</row>
    <row r="28" spans="1:195">
      <c r="A28" s="26" t="s">
        <v>27</v>
      </c>
      <c r="B28" s="36" t="s">
        <v>26</v>
      </c>
      <c r="C28" s="261">
        <f>Votanti!D30</f>
        <v>570</v>
      </c>
      <c r="D28" s="235">
        <v>0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235">
        <v>0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  <c r="AJ28" s="235">
        <v>0</v>
      </c>
      <c r="AK28" s="235">
        <v>0</v>
      </c>
      <c r="AL28" s="235">
        <v>0</v>
      </c>
      <c r="AM28" s="235">
        <v>0</v>
      </c>
      <c r="AN28" s="235">
        <v>0</v>
      </c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  <c r="BM28" s="315"/>
      <c r="BN28" s="315"/>
      <c r="BO28" s="315"/>
      <c r="BP28" s="315"/>
      <c r="BQ28" s="315"/>
      <c r="BR28" s="315"/>
      <c r="BS28" s="315"/>
      <c r="BT28" s="315"/>
      <c r="BU28" s="315"/>
      <c r="BV28" s="315"/>
      <c r="BW28" s="315"/>
      <c r="BX28" s="315"/>
      <c r="BY28" s="315"/>
      <c r="BZ28" s="315"/>
      <c r="CA28" s="315"/>
      <c r="CB28" s="315"/>
      <c r="CC28" s="315"/>
      <c r="CD28" s="315"/>
      <c r="CE28" s="315"/>
      <c r="CF28" s="315"/>
      <c r="CG28" s="315"/>
      <c r="CH28" s="315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</row>
    <row r="29" spans="1:195">
      <c r="A29" s="26" t="s">
        <v>28</v>
      </c>
      <c r="B29" s="36" t="s">
        <v>26</v>
      </c>
      <c r="C29" s="261">
        <f>Votanti!D31</f>
        <v>592</v>
      </c>
      <c r="D29" s="235">
        <v>0</v>
      </c>
      <c r="E29" s="235">
        <v>1</v>
      </c>
      <c r="F29" s="235">
        <v>0</v>
      </c>
      <c r="G29" s="235">
        <v>0</v>
      </c>
      <c r="H29" s="235">
        <v>0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35">
        <v>0</v>
      </c>
      <c r="R29" s="235">
        <v>0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  <c r="AJ29" s="235">
        <v>0</v>
      </c>
      <c r="AK29" s="235">
        <v>0</v>
      </c>
      <c r="AL29" s="235">
        <v>0</v>
      </c>
      <c r="AM29" s="235">
        <v>0</v>
      </c>
      <c r="AN29" s="235">
        <v>0</v>
      </c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  <c r="BM29" s="315"/>
      <c r="BN29" s="315"/>
      <c r="BO29" s="315"/>
      <c r="BP29" s="315"/>
      <c r="BQ29" s="315"/>
      <c r="BR29" s="315"/>
      <c r="BS29" s="315"/>
      <c r="BT29" s="315"/>
      <c r="BU29" s="315"/>
      <c r="BV29" s="315"/>
      <c r="BW29" s="315"/>
      <c r="BX29" s="315"/>
      <c r="BY29" s="315"/>
      <c r="BZ29" s="315"/>
      <c r="CA29" s="315"/>
      <c r="CB29" s="315"/>
      <c r="CC29" s="315"/>
      <c r="CD29" s="315"/>
      <c r="CE29" s="315"/>
      <c r="CF29" s="315"/>
      <c r="CG29" s="315"/>
      <c r="CH29" s="315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</row>
    <row r="30" spans="1:195">
      <c r="A30" s="26" t="s">
        <v>29</v>
      </c>
      <c r="B30" s="36" t="s">
        <v>26</v>
      </c>
      <c r="C30" s="261">
        <f>Votanti!D32</f>
        <v>680</v>
      </c>
      <c r="D30" s="235">
        <v>0</v>
      </c>
      <c r="E30" s="235">
        <v>0</v>
      </c>
      <c r="F30" s="235">
        <v>0</v>
      </c>
      <c r="G30" s="235">
        <v>1</v>
      </c>
      <c r="H30" s="235">
        <v>0</v>
      </c>
      <c r="I30" s="235">
        <v>0</v>
      </c>
      <c r="J30" s="235">
        <v>0</v>
      </c>
      <c r="K30" s="235">
        <v>0</v>
      </c>
      <c r="L30" s="235">
        <v>0</v>
      </c>
      <c r="M30" s="235">
        <v>0</v>
      </c>
      <c r="N30" s="235">
        <v>0</v>
      </c>
      <c r="O30" s="235">
        <v>1</v>
      </c>
      <c r="P30" s="235">
        <v>0</v>
      </c>
      <c r="Q30" s="235">
        <v>0</v>
      </c>
      <c r="R30" s="235">
        <v>2</v>
      </c>
      <c r="S30" s="235">
        <v>0</v>
      </c>
      <c r="T30" s="235">
        <v>2</v>
      </c>
      <c r="U30" s="235">
        <v>0</v>
      </c>
      <c r="V30" s="235">
        <v>3</v>
      </c>
      <c r="W30" s="235">
        <v>3</v>
      </c>
      <c r="X30" s="235">
        <v>0</v>
      </c>
      <c r="Y30" s="235">
        <v>2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0</v>
      </c>
      <c r="AJ30" s="235">
        <v>0</v>
      </c>
      <c r="AK30" s="235">
        <v>0</v>
      </c>
      <c r="AL30" s="235">
        <v>0</v>
      </c>
      <c r="AM30" s="235">
        <v>0</v>
      </c>
      <c r="AN30" s="235">
        <v>0</v>
      </c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  <c r="BM30" s="315"/>
      <c r="BN30" s="315"/>
      <c r="BO30" s="315"/>
      <c r="BP30" s="315"/>
      <c r="BQ30" s="315"/>
      <c r="BR30" s="315"/>
      <c r="BS30" s="315"/>
      <c r="BT30" s="315"/>
      <c r="BU30" s="315"/>
      <c r="BV30" s="315"/>
      <c r="BW30" s="315"/>
      <c r="BX30" s="315"/>
      <c r="BY30" s="315"/>
      <c r="BZ30" s="315"/>
      <c r="CA30" s="315"/>
      <c r="CB30" s="315"/>
      <c r="CC30" s="315"/>
      <c r="CD30" s="315"/>
      <c r="CE30" s="315"/>
      <c r="CF30" s="315"/>
      <c r="CG30" s="315"/>
      <c r="CH30" s="315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</row>
    <row r="31" spans="1:195">
      <c r="A31" s="26" t="s">
        <v>31</v>
      </c>
      <c r="B31" s="36" t="s">
        <v>30</v>
      </c>
      <c r="C31" s="261">
        <f>Votanti!D33</f>
        <v>506</v>
      </c>
      <c r="D31" s="235">
        <v>0</v>
      </c>
      <c r="E31" s="256">
        <v>0</v>
      </c>
      <c r="F31" s="256">
        <v>1</v>
      </c>
      <c r="G31" s="256">
        <v>0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0</v>
      </c>
      <c r="N31" s="256">
        <v>0</v>
      </c>
      <c r="O31" s="256">
        <v>0</v>
      </c>
      <c r="P31" s="256">
        <v>0</v>
      </c>
      <c r="Q31" s="256">
        <v>0</v>
      </c>
      <c r="R31" s="256">
        <v>0</v>
      </c>
      <c r="S31" s="256">
        <v>0</v>
      </c>
      <c r="T31" s="256">
        <v>0</v>
      </c>
      <c r="U31" s="256">
        <v>1</v>
      </c>
      <c r="V31" s="236">
        <v>0</v>
      </c>
      <c r="W31" s="235">
        <v>0</v>
      </c>
      <c r="X31" s="256">
        <v>0</v>
      </c>
      <c r="Y31" s="256">
        <v>0</v>
      </c>
      <c r="Z31" s="256">
        <v>0</v>
      </c>
      <c r="AA31" s="256">
        <v>0</v>
      </c>
      <c r="AB31" s="256">
        <v>0</v>
      </c>
      <c r="AC31" s="256">
        <v>0</v>
      </c>
      <c r="AD31" s="256">
        <v>0</v>
      </c>
      <c r="AE31" s="256">
        <v>0</v>
      </c>
      <c r="AF31" s="256">
        <v>0</v>
      </c>
      <c r="AG31" s="256">
        <v>0</v>
      </c>
      <c r="AH31" s="256">
        <v>0</v>
      </c>
      <c r="AI31" s="256">
        <v>0</v>
      </c>
      <c r="AJ31" s="256">
        <v>0</v>
      </c>
      <c r="AK31" s="256">
        <v>0</v>
      </c>
      <c r="AL31" s="256">
        <v>0</v>
      </c>
      <c r="AM31" s="256">
        <v>0</v>
      </c>
      <c r="AN31" s="237">
        <v>0</v>
      </c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  <c r="BM31" s="315"/>
      <c r="BN31" s="315"/>
      <c r="BO31" s="315"/>
      <c r="BP31" s="315"/>
      <c r="BQ31" s="315"/>
      <c r="BR31" s="315"/>
      <c r="BS31" s="315"/>
      <c r="BT31" s="315"/>
      <c r="BU31" s="315"/>
      <c r="BV31" s="315"/>
      <c r="BW31" s="315"/>
      <c r="BX31" s="315"/>
      <c r="BY31" s="315"/>
      <c r="BZ31" s="315"/>
      <c r="CA31" s="315"/>
      <c r="CB31" s="315"/>
      <c r="CC31" s="315"/>
      <c r="CD31" s="315"/>
      <c r="CE31" s="315"/>
      <c r="CF31" s="315"/>
      <c r="CG31" s="315"/>
      <c r="CH31" s="315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</row>
    <row r="32" spans="1:195">
      <c r="A32" s="26" t="s">
        <v>32</v>
      </c>
      <c r="B32" s="36" t="s">
        <v>30</v>
      </c>
      <c r="C32" s="261">
        <f>Votanti!D34</f>
        <v>538</v>
      </c>
      <c r="D32" s="235">
        <v>0</v>
      </c>
      <c r="E32" s="256">
        <v>0</v>
      </c>
      <c r="F32" s="256">
        <v>0</v>
      </c>
      <c r="G32" s="256">
        <v>0</v>
      </c>
      <c r="H32" s="256">
        <v>0</v>
      </c>
      <c r="I32" s="256">
        <v>0</v>
      </c>
      <c r="J32" s="256">
        <v>0</v>
      </c>
      <c r="K32" s="256">
        <v>0</v>
      </c>
      <c r="L32" s="256">
        <v>0</v>
      </c>
      <c r="M32" s="256">
        <v>0</v>
      </c>
      <c r="N32" s="256">
        <v>0</v>
      </c>
      <c r="O32" s="256">
        <v>0</v>
      </c>
      <c r="P32" s="256">
        <v>0</v>
      </c>
      <c r="Q32" s="256">
        <v>0</v>
      </c>
      <c r="R32" s="256">
        <v>0</v>
      </c>
      <c r="S32" s="256">
        <v>0</v>
      </c>
      <c r="T32" s="256">
        <v>0</v>
      </c>
      <c r="U32" s="256">
        <v>0</v>
      </c>
      <c r="V32" s="236">
        <v>0</v>
      </c>
      <c r="W32" s="235">
        <v>2</v>
      </c>
      <c r="X32" s="256">
        <v>2</v>
      </c>
      <c r="Y32" s="256">
        <v>0</v>
      </c>
      <c r="Z32" s="256">
        <v>0</v>
      </c>
      <c r="AA32" s="256">
        <v>0</v>
      </c>
      <c r="AB32" s="256">
        <v>0</v>
      </c>
      <c r="AC32" s="256">
        <v>0</v>
      </c>
      <c r="AD32" s="256">
        <v>0</v>
      </c>
      <c r="AE32" s="256">
        <v>0</v>
      </c>
      <c r="AF32" s="256">
        <v>0</v>
      </c>
      <c r="AG32" s="256">
        <v>0</v>
      </c>
      <c r="AH32" s="256">
        <v>0</v>
      </c>
      <c r="AI32" s="256">
        <v>0</v>
      </c>
      <c r="AJ32" s="256">
        <v>0</v>
      </c>
      <c r="AK32" s="256">
        <v>0</v>
      </c>
      <c r="AL32" s="256">
        <v>0</v>
      </c>
      <c r="AM32" s="256">
        <v>0</v>
      </c>
      <c r="AN32" s="237">
        <v>0</v>
      </c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  <c r="BM32" s="315"/>
      <c r="BN32" s="315"/>
      <c r="BO32" s="315"/>
      <c r="BP32" s="315"/>
      <c r="BQ32" s="315"/>
      <c r="BR32" s="315"/>
      <c r="BS32" s="315"/>
      <c r="BT32" s="315"/>
      <c r="BU32" s="315"/>
      <c r="BV32" s="315"/>
      <c r="BW32" s="315"/>
      <c r="BX32" s="315"/>
      <c r="BY32" s="315"/>
      <c r="BZ32" s="315"/>
      <c r="CA32" s="315"/>
      <c r="CB32" s="315"/>
      <c r="CC32" s="315"/>
      <c r="CD32" s="315"/>
      <c r="CE32" s="315"/>
      <c r="CF32" s="315"/>
      <c r="CG32" s="315"/>
      <c r="CH32" s="315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</row>
    <row r="33" spans="1:195">
      <c r="A33" s="26" t="s">
        <v>33</v>
      </c>
      <c r="B33" s="36" t="s">
        <v>30</v>
      </c>
      <c r="C33" s="261">
        <f>Votanti!D35</f>
        <v>555</v>
      </c>
      <c r="D33" s="235">
        <v>0</v>
      </c>
      <c r="E33" s="256">
        <v>0</v>
      </c>
      <c r="F33" s="256">
        <v>3</v>
      </c>
      <c r="G33" s="256">
        <v>0</v>
      </c>
      <c r="H33" s="256">
        <v>0</v>
      </c>
      <c r="I33" s="256">
        <v>0</v>
      </c>
      <c r="J33" s="256">
        <v>0</v>
      </c>
      <c r="K33" s="256">
        <v>2</v>
      </c>
      <c r="L33" s="256">
        <v>2</v>
      </c>
      <c r="M33" s="256">
        <v>0</v>
      </c>
      <c r="N33" s="256">
        <v>3</v>
      </c>
      <c r="O33" s="256">
        <v>0</v>
      </c>
      <c r="P33" s="256">
        <v>0</v>
      </c>
      <c r="Q33" s="256">
        <v>0</v>
      </c>
      <c r="R33" s="256">
        <v>0</v>
      </c>
      <c r="S33" s="256">
        <v>0</v>
      </c>
      <c r="T33" s="256">
        <v>0</v>
      </c>
      <c r="U33" s="256">
        <v>0</v>
      </c>
      <c r="V33" s="236">
        <v>0</v>
      </c>
      <c r="W33" s="235">
        <v>0</v>
      </c>
      <c r="X33" s="256">
        <v>0</v>
      </c>
      <c r="Y33" s="256">
        <v>0</v>
      </c>
      <c r="Z33" s="256">
        <v>0</v>
      </c>
      <c r="AA33" s="256">
        <v>0</v>
      </c>
      <c r="AB33" s="256">
        <v>0</v>
      </c>
      <c r="AC33" s="256">
        <v>0</v>
      </c>
      <c r="AD33" s="256">
        <v>0</v>
      </c>
      <c r="AE33" s="256">
        <v>0</v>
      </c>
      <c r="AF33" s="256">
        <v>0</v>
      </c>
      <c r="AG33" s="256">
        <v>2</v>
      </c>
      <c r="AH33" s="256">
        <v>0</v>
      </c>
      <c r="AI33" s="256">
        <v>0</v>
      </c>
      <c r="AJ33" s="256">
        <v>0</v>
      </c>
      <c r="AK33" s="256">
        <v>0</v>
      </c>
      <c r="AL33" s="256">
        <v>0</v>
      </c>
      <c r="AM33" s="256">
        <v>0</v>
      </c>
      <c r="AN33" s="237">
        <v>1</v>
      </c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  <c r="BM33" s="315"/>
      <c r="BN33" s="315"/>
      <c r="BO33" s="315"/>
      <c r="BP33" s="315"/>
      <c r="BQ33" s="315"/>
      <c r="BR33" s="315"/>
      <c r="BS33" s="315"/>
      <c r="BT33" s="315"/>
      <c r="BU33" s="315"/>
      <c r="BV33" s="315"/>
      <c r="BW33" s="315"/>
      <c r="BX33" s="315"/>
      <c r="BY33" s="315"/>
      <c r="BZ33" s="315"/>
      <c r="CA33" s="315"/>
      <c r="CB33" s="315"/>
      <c r="CC33" s="315"/>
      <c r="CD33" s="315"/>
      <c r="CE33" s="315"/>
      <c r="CF33" s="315"/>
      <c r="CG33" s="315"/>
      <c r="CH33" s="315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</row>
    <row r="34" spans="1:195">
      <c r="A34" s="26" t="s">
        <v>34</v>
      </c>
      <c r="B34" s="36" t="s">
        <v>30</v>
      </c>
      <c r="C34" s="261">
        <f>Votanti!D36</f>
        <v>624</v>
      </c>
      <c r="D34" s="235">
        <v>0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0</v>
      </c>
      <c r="M34" s="256">
        <v>0</v>
      </c>
      <c r="N34" s="256">
        <v>0</v>
      </c>
      <c r="O34" s="256">
        <v>0</v>
      </c>
      <c r="P34" s="256">
        <v>0</v>
      </c>
      <c r="Q34" s="256">
        <v>0</v>
      </c>
      <c r="R34" s="256">
        <v>0</v>
      </c>
      <c r="S34" s="256">
        <v>0</v>
      </c>
      <c r="T34" s="256">
        <v>0</v>
      </c>
      <c r="U34" s="256">
        <v>0</v>
      </c>
      <c r="V34" s="236">
        <v>0</v>
      </c>
      <c r="W34" s="235">
        <v>4</v>
      </c>
      <c r="X34" s="256">
        <v>2</v>
      </c>
      <c r="Y34" s="256">
        <v>2</v>
      </c>
      <c r="Z34" s="256">
        <v>0</v>
      </c>
      <c r="AA34" s="256">
        <v>0</v>
      </c>
      <c r="AB34" s="256">
        <v>0</v>
      </c>
      <c r="AC34" s="256">
        <v>0</v>
      </c>
      <c r="AD34" s="256">
        <v>0</v>
      </c>
      <c r="AE34" s="256">
        <v>0</v>
      </c>
      <c r="AF34" s="256">
        <v>0</v>
      </c>
      <c r="AG34" s="256">
        <v>0</v>
      </c>
      <c r="AH34" s="256">
        <v>0</v>
      </c>
      <c r="AI34" s="256">
        <v>0</v>
      </c>
      <c r="AJ34" s="256">
        <v>0</v>
      </c>
      <c r="AK34" s="256">
        <v>0</v>
      </c>
      <c r="AL34" s="256">
        <v>0</v>
      </c>
      <c r="AM34" s="256">
        <v>0</v>
      </c>
      <c r="AN34" s="237">
        <v>0</v>
      </c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  <c r="BM34" s="315"/>
      <c r="BN34" s="315"/>
      <c r="BO34" s="315"/>
      <c r="BP34" s="315"/>
      <c r="BQ34" s="315"/>
      <c r="BR34" s="315"/>
      <c r="BS34" s="315"/>
      <c r="BT34" s="315"/>
      <c r="BU34" s="315"/>
      <c r="BV34" s="315"/>
      <c r="BW34" s="315"/>
      <c r="BX34" s="315"/>
      <c r="BY34" s="315"/>
      <c r="BZ34" s="315"/>
      <c r="CA34" s="315"/>
      <c r="CB34" s="315"/>
      <c r="CC34" s="315"/>
      <c r="CD34" s="315"/>
      <c r="CE34" s="315"/>
      <c r="CF34" s="315"/>
      <c r="CG34" s="315"/>
      <c r="CH34" s="315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</row>
    <row r="35" spans="1:195">
      <c r="A35" s="26" t="s">
        <v>35</v>
      </c>
      <c r="B35" s="36" t="s">
        <v>30</v>
      </c>
      <c r="C35" s="261">
        <f>Votanti!D37</f>
        <v>573</v>
      </c>
      <c r="D35" s="235">
        <v>0</v>
      </c>
      <c r="E35" s="256">
        <v>0</v>
      </c>
      <c r="F35" s="256">
        <v>0</v>
      </c>
      <c r="G35" s="256">
        <v>0</v>
      </c>
      <c r="H35" s="256">
        <v>0</v>
      </c>
      <c r="I35" s="256">
        <v>0</v>
      </c>
      <c r="J35" s="256">
        <v>0</v>
      </c>
      <c r="K35" s="256">
        <v>0</v>
      </c>
      <c r="L35" s="256">
        <v>0</v>
      </c>
      <c r="M35" s="256">
        <v>0</v>
      </c>
      <c r="N35" s="256">
        <v>0</v>
      </c>
      <c r="O35" s="256">
        <v>0</v>
      </c>
      <c r="P35" s="256">
        <v>1</v>
      </c>
      <c r="Q35" s="256">
        <v>0</v>
      </c>
      <c r="R35" s="256">
        <v>0</v>
      </c>
      <c r="S35" s="256">
        <v>0</v>
      </c>
      <c r="T35" s="256">
        <v>0</v>
      </c>
      <c r="U35" s="256">
        <v>2</v>
      </c>
      <c r="V35" s="236">
        <v>3</v>
      </c>
      <c r="W35" s="235">
        <v>6</v>
      </c>
      <c r="X35" s="256">
        <v>4</v>
      </c>
      <c r="Y35" s="256">
        <v>2</v>
      </c>
      <c r="Z35" s="256">
        <v>0</v>
      </c>
      <c r="AA35" s="256">
        <v>0</v>
      </c>
      <c r="AB35" s="256">
        <v>0</v>
      </c>
      <c r="AC35" s="256">
        <v>0</v>
      </c>
      <c r="AD35" s="256">
        <v>0</v>
      </c>
      <c r="AE35" s="256">
        <v>0</v>
      </c>
      <c r="AF35" s="256">
        <v>0</v>
      </c>
      <c r="AG35" s="256">
        <v>0</v>
      </c>
      <c r="AH35" s="256">
        <v>0</v>
      </c>
      <c r="AI35" s="256">
        <v>0</v>
      </c>
      <c r="AJ35" s="256">
        <v>0</v>
      </c>
      <c r="AK35" s="256">
        <v>0</v>
      </c>
      <c r="AL35" s="256">
        <v>0</v>
      </c>
      <c r="AM35" s="256">
        <v>0</v>
      </c>
      <c r="AN35" s="237">
        <v>0</v>
      </c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  <c r="BM35" s="315"/>
      <c r="BN35" s="315"/>
      <c r="BO35" s="315"/>
      <c r="BP35" s="315"/>
      <c r="BQ35" s="315"/>
      <c r="BR35" s="315"/>
      <c r="BS35" s="315"/>
      <c r="BT35" s="315"/>
      <c r="BU35" s="315"/>
      <c r="BV35" s="315"/>
      <c r="BW35" s="315"/>
      <c r="BX35" s="315"/>
      <c r="BY35" s="315"/>
      <c r="BZ35" s="315"/>
      <c r="CA35" s="315"/>
      <c r="CB35" s="315"/>
      <c r="CC35" s="315"/>
      <c r="CD35" s="315"/>
      <c r="CE35" s="315"/>
      <c r="CF35" s="315"/>
      <c r="CG35" s="315"/>
      <c r="CH35" s="315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</row>
    <row r="36" spans="1:195">
      <c r="A36" s="26" t="s">
        <v>37</v>
      </c>
      <c r="B36" s="36" t="s">
        <v>36</v>
      </c>
      <c r="C36" s="261">
        <f>Votanti!D38</f>
        <v>622</v>
      </c>
      <c r="D36" s="235">
        <v>0</v>
      </c>
      <c r="E36" s="467">
        <v>0</v>
      </c>
      <c r="F36" s="467">
        <v>0</v>
      </c>
      <c r="G36" s="467">
        <v>0</v>
      </c>
      <c r="H36" s="467">
        <v>0</v>
      </c>
      <c r="I36" s="467">
        <v>0</v>
      </c>
      <c r="J36" s="467">
        <v>0</v>
      </c>
      <c r="K36" s="467">
        <v>0</v>
      </c>
      <c r="L36" s="467">
        <v>0</v>
      </c>
      <c r="M36" s="467">
        <v>0</v>
      </c>
      <c r="N36" s="467">
        <v>0</v>
      </c>
      <c r="O36" s="467">
        <v>0</v>
      </c>
      <c r="P36" s="467">
        <v>0</v>
      </c>
      <c r="Q36" s="467">
        <v>0</v>
      </c>
      <c r="R36" s="467">
        <v>0</v>
      </c>
      <c r="S36" s="467">
        <v>0</v>
      </c>
      <c r="T36" s="467">
        <v>0</v>
      </c>
      <c r="U36" s="467">
        <v>0</v>
      </c>
      <c r="V36" s="236">
        <v>0</v>
      </c>
      <c r="W36" s="235">
        <v>3</v>
      </c>
      <c r="X36" s="256">
        <v>3</v>
      </c>
      <c r="Y36" s="256">
        <v>0</v>
      </c>
      <c r="Z36" s="256">
        <v>0</v>
      </c>
      <c r="AA36" s="256">
        <v>0</v>
      </c>
      <c r="AB36" s="256">
        <v>0</v>
      </c>
      <c r="AC36" s="256">
        <v>0</v>
      </c>
      <c r="AD36" s="256">
        <v>0</v>
      </c>
      <c r="AE36" s="256">
        <v>0</v>
      </c>
      <c r="AF36" s="256">
        <v>0</v>
      </c>
      <c r="AG36" s="256">
        <v>0</v>
      </c>
      <c r="AH36" s="256">
        <v>0</v>
      </c>
      <c r="AI36" s="256">
        <v>0</v>
      </c>
      <c r="AJ36" s="256">
        <v>0</v>
      </c>
      <c r="AK36" s="256">
        <v>0</v>
      </c>
      <c r="AL36" s="256">
        <v>0</v>
      </c>
      <c r="AM36" s="256">
        <v>0</v>
      </c>
      <c r="AN36" s="237">
        <v>0</v>
      </c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  <c r="BM36" s="315"/>
      <c r="BN36" s="315"/>
      <c r="BO36" s="315"/>
      <c r="BP36" s="315"/>
      <c r="BQ36" s="315"/>
      <c r="BR36" s="315"/>
      <c r="BS36" s="315"/>
      <c r="BT36" s="315"/>
      <c r="BU36" s="315"/>
      <c r="BV36" s="315"/>
      <c r="BW36" s="315"/>
      <c r="BX36" s="315"/>
      <c r="BY36" s="315"/>
      <c r="BZ36" s="315"/>
      <c r="CA36" s="315"/>
      <c r="CB36" s="315"/>
      <c r="CC36" s="315"/>
      <c r="CD36" s="315"/>
      <c r="CE36" s="315"/>
      <c r="CF36" s="315"/>
      <c r="CG36" s="315"/>
      <c r="CH36" s="315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</row>
    <row r="37" spans="1:195">
      <c r="A37" s="26" t="s">
        <v>38</v>
      </c>
      <c r="B37" s="36" t="s">
        <v>36</v>
      </c>
      <c r="C37" s="261">
        <f>Votanti!D39</f>
        <v>614</v>
      </c>
      <c r="D37" s="235">
        <v>0</v>
      </c>
      <c r="E37" s="256">
        <v>0</v>
      </c>
      <c r="F37" s="256">
        <v>1</v>
      </c>
      <c r="G37" s="256">
        <v>0</v>
      </c>
      <c r="H37" s="256">
        <v>0</v>
      </c>
      <c r="I37" s="256">
        <v>0</v>
      </c>
      <c r="J37" s="256">
        <v>0</v>
      </c>
      <c r="K37" s="256">
        <v>0</v>
      </c>
      <c r="L37" s="256">
        <v>0</v>
      </c>
      <c r="M37" s="256">
        <v>0</v>
      </c>
      <c r="N37" s="256">
        <v>1</v>
      </c>
      <c r="O37" s="256">
        <v>0</v>
      </c>
      <c r="P37" s="256">
        <v>0</v>
      </c>
      <c r="Q37" s="256">
        <v>0</v>
      </c>
      <c r="R37" s="256">
        <v>0</v>
      </c>
      <c r="S37" s="256">
        <v>0</v>
      </c>
      <c r="T37" s="256">
        <v>0</v>
      </c>
      <c r="U37" s="256">
        <v>0</v>
      </c>
      <c r="V37" s="236">
        <v>1</v>
      </c>
      <c r="W37" s="235">
        <v>6</v>
      </c>
      <c r="X37" s="256">
        <v>4</v>
      </c>
      <c r="Y37" s="256">
        <v>0</v>
      </c>
      <c r="Z37" s="256">
        <v>1</v>
      </c>
      <c r="AA37" s="256">
        <v>0</v>
      </c>
      <c r="AB37" s="256">
        <v>0</v>
      </c>
      <c r="AC37" s="256">
        <v>0</v>
      </c>
      <c r="AD37" s="256">
        <v>0</v>
      </c>
      <c r="AE37" s="256">
        <v>0</v>
      </c>
      <c r="AF37" s="256">
        <v>0</v>
      </c>
      <c r="AG37" s="256">
        <v>0</v>
      </c>
      <c r="AH37" s="256">
        <v>0</v>
      </c>
      <c r="AI37" s="256">
        <v>0</v>
      </c>
      <c r="AJ37" s="256">
        <v>0</v>
      </c>
      <c r="AK37" s="256">
        <v>0</v>
      </c>
      <c r="AL37" s="256">
        <v>0</v>
      </c>
      <c r="AM37" s="256">
        <v>0</v>
      </c>
      <c r="AN37" s="237">
        <v>0</v>
      </c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  <c r="BM37" s="315"/>
      <c r="BN37" s="315"/>
      <c r="BO37" s="315"/>
      <c r="BP37" s="315"/>
      <c r="BQ37" s="315"/>
      <c r="BR37" s="315"/>
      <c r="BS37" s="315"/>
      <c r="BT37" s="315"/>
      <c r="BU37" s="315"/>
      <c r="BV37" s="315"/>
      <c r="BW37" s="315"/>
      <c r="BX37" s="315"/>
      <c r="BY37" s="315"/>
      <c r="BZ37" s="315"/>
      <c r="CA37" s="315"/>
      <c r="CB37" s="315"/>
      <c r="CC37" s="315"/>
      <c r="CD37" s="315"/>
      <c r="CE37" s="315"/>
      <c r="CF37" s="315"/>
      <c r="CG37" s="315"/>
      <c r="CH37" s="315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</row>
    <row r="38" spans="1:195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1</v>
      </c>
      <c r="K38" s="256">
        <v>1</v>
      </c>
      <c r="L38" s="256">
        <v>2</v>
      </c>
      <c r="M38" s="256">
        <v>0</v>
      </c>
      <c r="N38" s="256">
        <v>0</v>
      </c>
      <c r="O38" s="256">
        <v>0</v>
      </c>
      <c r="P38" s="256">
        <v>0</v>
      </c>
      <c r="Q38" s="256">
        <v>0</v>
      </c>
      <c r="R38" s="256">
        <v>0</v>
      </c>
      <c r="S38" s="256">
        <v>0</v>
      </c>
      <c r="T38" s="256">
        <v>0</v>
      </c>
      <c r="U38" s="256">
        <v>0</v>
      </c>
      <c r="V38" s="236">
        <v>0</v>
      </c>
      <c r="W38" s="235">
        <v>1</v>
      </c>
      <c r="X38" s="256">
        <v>1</v>
      </c>
      <c r="Y38" s="256">
        <v>0</v>
      </c>
      <c r="Z38" s="256">
        <v>0</v>
      </c>
      <c r="AA38" s="256">
        <v>0</v>
      </c>
      <c r="AB38" s="256">
        <v>0</v>
      </c>
      <c r="AC38" s="256">
        <v>0</v>
      </c>
      <c r="AD38" s="256">
        <v>0</v>
      </c>
      <c r="AE38" s="256">
        <v>0</v>
      </c>
      <c r="AF38" s="256">
        <v>0</v>
      </c>
      <c r="AG38" s="256">
        <v>0</v>
      </c>
      <c r="AH38" s="256">
        <v>0</v>
      </c>
      <c r="AI38" s="256">
        <v>0</v>
      </c>
      <c r="AJ38" s="256">
        <v>0</v>
      </c>
      <c r="AK38" s="256">
        <v>0</v>
      </c>
      <c r="AL38" s="256">
        <v>0</v>
      </c>
      <c r="AM38" s="256">
        <v>0</v>
      </c>
      <c r="AN38" s="237">
        <v>0</v>
      </c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  <c r="BM38" s="315"/>
      <c r="BN38" s="315"/>
      <c r="BO38" s="315"/>
      <c r="BP38" s="315"/>
      <c r="BQ38" s="315"/>
      <c r="BR38" s="315"/>
      <c r="BS38" s="315"/>
      <c r="BT38" s="315"/>
      <c r="BU38" s="315"/>
      <c r="BV38" s="315"/>
      <c r="BW38" s="315"/>
      <c r="BX38" s="315"/>
      <c r="BY38" s="315"/>
      <c r="BZ38" s="315"/>
      <c r="CA38" s="315"/>
      <c r="CB38" s="315"/>
      <c r="CC38" s="315"/>
      <c r="CD38" s="315"/>
      <c r="CE38" s="315"/>
      <c r="CF38" s="315"/>
      <c r="CG38" s="315"/>
      <c r="CH38" s="315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</row>
    <row r="39" spans="1:195">
      <c r="A39" s="26">
        <v>30</v>
      </c>
      <c r="B39" s="36" t="s">
        <v>36</v>
      </c>
      <c r="C39" s="261">
        <f>Votanti!D41</f>
        <v>581</v>
      </c>
      <c r="D39" s="235">
        <v>0</v>
      </c>
      <c r="E39" s="256">
        <v>0</v>
      </c>
      <c r="F39" s="256">
        <v>4</v>
      </c>
      <c r="G39" s="256">
        <v>0</v>
      </c>
      <c r="H39" s="256">
        <v>0</v>
      </c>
      <c r="I39" s="256">
        <v>0</v>
      </c>
      <c r="J39" s="256">
        <v>0</v>
      </c>
      <c r="K39" s="256">
        <v>0</v>
      </c>
      <c r="L39" s="256">
        <v>0</v>
      </c>
      <c r="M39" s="256">
        <v>0</v>
      </c>
      <c r="N39" s="256">
        <v>4</v>
      </c>
      <c r="O39" s="256">
        <v>0</v>
      </c>
      <c r="P39" s="256">
        <v>0</v>
      </c>
      <c r="Q39" s="256">
        <v>0</v>
      </c>
      <c r="R39" s="256">
        <v>0</v>
      </c>
      <c r="S39" s="256">
        <v>0</v>
      </c>
      <c r="T39" s="256">
        <v>0</v>
      </c>
      <c r="U39" s="256">
        <v>0</v>
      </c>
      <c r="V39" s="236">
        <v>0</v>
      </c>
      <c r="W39" s="235">
        <v>0</v>
      </c>
      <c r="X39" s="256">
        <v>0</v>
      </c>
      <c r="Y39" s="256">
        <v>0</v>
      </c>
      <c r="Z39" s="256">
        <v>0</v>
      </c>
      <c r="AA39" s="256">
        <v>0</v>
      </c>
      <c r="AB39" s="256">
        <v>0</v>
      </c>
      <c r="AC39" s="256">
        <v>0</v>
      </c>
      <c r="AD39" s="256">
        <v>0</v>
      </c>
      <c r="AE39" s="256">
        <v>0</v>
      </c>
      <c r="AF39" s="256">
        <v>0</v>
      </c>
      <c r="AG39" s="256">
        <v>1</v>
      </c>
      <c r="AH39" s="256">
        <v>0</v>
      </c>
      <c r="AI39" s="256">
        <v>0</v>
      </c>
      <c r="AJ39" s="256">
        <v>0</v>
      </c>
      <c r="AK39" s="256">
        <v>0</v>
      </c>
      <c r="AL39" s="256">
        <v>0</v>
      </c>
      <c r="AM39" s="256">
        <v>0</v>
      </c>
      <c r="AN39" s="237">
        <v>0</v>
      </c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  <c r="BM39" s="315"/>
      <c r="BN39" s="315"/>
      <c r="BO39" s="315"/>
      <c r="BP39" s="315"/>
      <c r="BQ39" s="315"/>
      <c r="BR39" s="315"/>
      <c r="BS39" s="315"/>
      <c r="BT39" s="315"/>
      <c r="BU39" s="315"/>
      <c r="BV39" s="315"/>
      <c r="BW39" s="315"/>
      <c r="BX39" s="315"/>
      <c r="BY39" s="315"/>
      <c r="BZ39" s="315"/>
      <c r="CA39" s="315"/>
      <c r="CB39" s="315"/>
      <c r="CC39" s="315"/>
      <c r="CD39" s="315"/>
      <c r="CE39" s="315"/>
      <c r="CF39" s="315"/>
      <c r="CG39" s="315"/>
      <c r="CH39" s="315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</row>
    <row r="40" spans="1:195">
      <c r="A40" s="26">
        <v>31</v>
      </c>
      <c r="B40" s="36" t="s">
        <v>40</v>
      </c>
      <c r="C40" s="261">
        <f>Votanti!D42</f>
        <v>587</v>
      </c>
      <c r="D40" s="235">
        <v>0</v>
      </c>
      <c r="E40" s="256">
        <v>0</v>
      </c>
      <c r="F40" s="256">
        <v>0</v>
      </c>
      <c r="G40" s="256">
        <v>0</v>
      </c>
      <c r="H40" s="256">
        <v>0</v>
      </c>
      <c r="I40" s="256">
        <v>0</v>
      </c>
      <c r="J40" s="256">
        <v>0</v>
      </c>
      <c r="K40" s="256">
        <v>0</v>
      </c>
      <c r="L40" s="256">
        <v>0</v>
      </c>
      <c r="M40" s="256">
        <v>0</v>
      </c>
      <c r="N40" s="256">
        <v>0</v>
      </c>
      <c r="O40" s="256">
        <v>0</v>
      </c>
      <c r="P40" s="256">
        <v>0</v>
      </c>
      <c r="Q40" s="256">
        <v>0</v>
      </c>
      <c r="R40" s="256">
        <v>0</v>
      </c>
      <c r="S40" s="256">
        <v>0</v>
      </c>
      <c r="T40" s="256">
        <v>0</v>
      </c>
      <c r="U40" s="256">
        <v>0</v>
      </c>
      <c r="V40" s="236">
        <v>0</v>
      </c>
      <c r="W40" s="235">
        <v>2</v>
      </c>
      <c r="X40" s="256">
        <v>2</v>
      </c>
      <c r="Y40" s="256">
        <v>0</v>
      </c>
      <c r="Z40" s="256">
        <v>0</v>
      </c>
      <c r="AA40" s="256">
        <v>0</v>
      </c>
      <c r="AB40" s="256">
        <v>0</v>
      </c>
      <c r="AC40" s="256">
        <v>0</v>
      </c>
      <c r="AD40" s="256">
        <v>0</v>
      </c>
      <c r="AE40" s="256">
        <v>0</v>
      </c>
      <c r="AF40" s="256">
        <v>0</v>
      </c>
      <c r="AG40" s="256">
        <v>0</v>
      </c>
      <c r="AH40" s="256">
        <v>0</v>
      </c>
      <c r="AI40" s="256">
        <v>0</v>
      </c>
      <c r="AJ40" s="256">
        <v>0</v>
      </c>
      <c r="AK40" s="256">
        <v>0</v>
      </c>
      <c r="AL40" s="256">
        <v>0</v>
      </c>
      <c r="AM40" s="256">
        <v>0</v>
      </c>
      <c r="AN40" s="237">
        <v>0</v>
      </c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  <c r="BM40" s="315"/>
      <c r="BN40" s="315"/>
      <c r="BO40" s="315"/>
      <c r="BP40" s="315"/>
      <c r="BQ40" s="315"/>
      <c r="BR40" s="315"/>
      <c r="BS40" s="315"/>
      <c r="BT40" s="315"/>
      <c r="BU40" s="315"/>
      <c r="BV40" s="315"/>
      <c r="BW40" s="315"/>
      <c r="BX40" s="315"/>
      <c r="BY40" s="315"/>
      <c r="BZ40" s="315"/>
      <c r="CA40" s="315"/>
      <c r="CB40" s="315"/>
      <c r="CC40" s="315"/>
      <c r="CD40" s="315"/>
      <c r="CE40" s="315"/>
      <c r="CF40" s="315"/>
      <c r="CG40" s="315"/>
      <c r="CH40" s="315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</row>
    <row r="41" spans="1:195" ht="13.5" thickBot="1">
      <c r="A41" s="63">
        <v>32</v>
      </c>
      <c r="B41" s="64" t="s">
        <v>40</v>
      </c>
      <c r="C41" s="262">
        <f>Votanti!D43</f>
        <v>566</v>
      </c>
      <c r="D41" s="239">
        <v>0</v>
      </c>
      <c r="E41" s="229">
        <v>0</v>
      </c>
      <c r="F41" s="229">
        <v>1</v>
      </c>
      <c r="G41" s="229">
        <v>0</v>
      </c>
      <c r="H41" s="229">
        <v>0</v>
      </c>
      <c r="I41" s="229">
        <v>0</v>
      </c>
      <c r="J41" s="229">
        <v>0</v>
      </c>
      <c r="K41" s="229">
        <v>0</v>
      </c>
      <c r="L41" s="229">
        <v>0</v>
      </c>
      <c r="M41" s="229">
        <v>0</v>
      </c>
      <c r="N41" s="229">
        <v>0</v>
      </c>
      <c r="O41" s="229">
        <v>0</v>
      </c>
      <c r="P41" s="229">
        <v>0</v>
      </c>
      <c r="Q41" s="229">
        <v>0</v>
      </c>
      <c r="R41" s="229">
        <v>0</v>
      </c>
      <c r="S41" s="229">
        <v>0</v>
      </c>
      <c r="T41" s="229">
        <v>0</v>
      </c>
      <c r="U41" s="229">
        <v>0</v>
      </c>
      <c r="V41" s="242">
        <v>0</v>
      </c>
      <c r="W41" s="239">
        <v>4</v>
      </c>
      <c r="X41" s="229">
        <v>0</v>
      </c>
      <c r="Y41" s="229">
        <v>4</v>
      </c>
      <c r="Z41" s="229">
        <v>0</v>
      </c>
      <c r="AA41" s="229">
        <v>0</v>
      </c>
      <c r="AB41" s="229">
        <v>0</v>
      </c>
      <c r="AC41" s="229">
        <v>0</v>
      </c>
      <c r="AD41" s="229">
        <v>0</v>
      </c>
      <c r="AE41" s="229">
        <v>0</v>
      </c>
      <c r="AF41" s="229">
        <v>0</v>
      </c>
      <c r="AG41" s="229">
        <v>0</v>
      </c>
      <c r="AH41" s="229">
        <v>0</v>
      </c>
      <c r="AI41" s="229">
        <v>0</v>
      </c>
      <c r="AJ41" s="229">
        <v>0</v>
      </c>
      <c r="AK41" s="229">
        <v>0</v>
      </c>
      <c r="AL41" s="229">
        <v>0</v>
      </c>
      <c r="AM41" s="229">
        <v>0</v>
      </c>
      <c r="AN41" s="240">
        <v>0</v>
      </c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  <c r="BM41" s="315"/>
      <c r="BN41" s="315"/>
      <c r="BO41" s="315"/>
      <c r="BP41" s="315"/>
      <c r="BQ41" s="315"/>
      <c r="BR41" s="315"/>
      <c r="BS41" s="315"/>
      <c r="BT41" s="315"/>
      <c r="BU41" s="315"/>
      <c r="BV41" s="315"/>
      <c r="BW41" s="315"/>
      <c r="BX41" s="315"/>
      <c r="BY41" s="315"/>
      <c r="BZ41" s="315"/>
      <c r="CA41" s="315"/>
      <c r="CB41" s="315"/>
      <c r="CC41" s="315"/>
      <c r="CD41" s="315"/>
      <c r="CE41" s="315"/>
      <c r="CF41" s="315"/>
      <c r="CG41" s="315"/>
      <c r="CH41" s="315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</row>
    <row r="42" spans="1:195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</row>
    <row r="43" spans="1:195" ht="13.5" thickBot="1">
      <c r="A43" s="250" t="s">
        <v>254</v>
      </c>
      <c r="B43" s="247"/>
      <c r="C43" s="271">
        <f t="shared" ref="C43:AA43" si="0">SUM(C10:C41)</f>
        <v>19438</v>
      </c>
      <c r="D43" s="68">
        <f t="shared" si="0"/>
        <v>5</v>
      </c>
      <c r="E43" s="69">
        <f t="shared" si="0"/>
        <v>19</v>
      </c>
      <c r="F43" s="69">
        <f t="shared" si="0"/>
        <v>13</v>
      </c>
      <c r="G43" s="69">
        <f t="shared" si="0"/>
        <v>1</v>
      </c>
      <c r="H43" s="69">
        <f t="shared" si="0"/>
        <v>0</v>
      </c>
      <c r="I43" s="69">
        <f t="shared" si="0"/>
        <v>0</v>
      </c>
      <c r="J43" s="69">
        <f t="shared" si="0"/>
        <v>7</v>
      </c>
      <c r="K43" s="69">
        <f t="shared" si="0"/>
        <v>3</v>
      </c>
      <c r="L43" s="69">
        <f t="shared" si="0"/>
        <v>5</v>
      </c>
      <c r="M43" s="69">
        <f t="shared" si="0"/>
        <v>4</v>
      </c>
      <c r="N43" s="69">
        <f t="shared" si="0"/>
        <v>55</v>
      </c>
      <c r="O43" s="69">
        <f t="shared" si="0"/>
        <v>11</v>
      </c>
      <c r="P43" s="69">
        <f t="shared" si="0"/>
        <v>3</v>
      </c>
      <c r="Q43" s="69">
        <f t="shared" si="0"/>
        <v>3</v>
      </c>
      <c r="R43" s="69">
        <f t="shared" si="0"/>
        <v>2</v>
      </c>
      <c r="S43" s="69">
        <f t="shared" si="0"/>
        <v>0</v>
      </c>
      <c r="T43" s="69">
        <f t="shared" si="0"/>
        <v>22</v>
      </c>
      <c r="U43" s="69">
        <f t="shared" si="0"/>
        <v>3</v>
      </c>
      <c r="V43" s="70">
        <f t="shared" si="0"/>
        <v>46</v>
      </c>
      <c r="W43" s="68">
        <f t="shared" si="0"/>
        <v>87</v>
      </c>
      <c r="X43" s="69">
        <f t="shared" si="0"/>
        <v>20</v>
      </c>
      <c r="Y43" s="69">
        <f t="shared" si="0"/>
        <v>60</v>
      </c>
      <c r="Z43" s="69">
        <f t="shared" si="0"/>
        <v>1</v>
      </c>
      <c r="AA43" s="69">
        <f t="shared" si="0"/>
        <v>0</v>
      </c>
      <c r="AB43" s="69">
        <f t="shared" ref="AB43:AN43" si="1">SUM(AB10:AB41)</f>
        <v>0</v>
      </c>
      <c r="AC43" s="69">
        <f t="shared" si="1"/>
        <v>0</v>
      </c>
      <c r="AD43" s="69">
        <f t="shared" si="1"/>
        <v>5</v>
      </c>
      <c r="AE43" s="69">
        <f t="shared" si="1"/>
        <v>2</v>
      </c>
      <c r="AF43" s="69">
        <f t="shared" si="1"/>
        <v>0</v>
      </c>
      <c r="AG43" s="69">
        <f t="shared" si="1"/>
        <v>14</v>
      </c>
      <c r="AH43" s="69">
        <f t="shared" si="1"/>
        <v>0</v>
      </c>
      <c r="AI43" s="69">
        <f t="shared" si="1"/>
        <v>0</v>
      </c>
      <c r="AJ43" s="69">
        <f t="shared" si="1"/>
        <v>0</v>
      </c>
      <c r="AK43" s="69">
        <f t="shared" si="1"/>
        <v>12</v>
      </c>
      <c r="AL43" s="69">
        <f t="shared" si="1"/>
        <v>0</v>
      </c>
      <c r="AM43" s="69">
        <f t="shared" si="1"/>
        <v>0</v>
      </c>
      <c r="AN43" s="70">
        <f t="shared" si="1"/>
        <v>1</v>
      </c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7"/>
      <c r="BC43" s="317"/>
      <c r="BD43" s="317"/>
      <c r="BE43" s="317"/>
      <c r="BF43" s="317"/>
      <c r="BG43" s="317"/>
      <c r="BH43" s="317"/>
      <c r="BI43" s="317"/>
      <c r="BJ43" s="317"/>
      <c r="BK43" s="317"/>
      <c r="BL43" s="317"/>
      <c r="BM43" s="317"/>
      <c r="BN43" s="317"/>
      <c r="BO43" s="317"/>
      <c r="BP43" s="317"/>
      <c r="BQ43" s="317"/>
      <c r="BR43" s="317"/>
      <c r="BS43" s="317"/>
      <c r="BT43" s="317"/>
      <c r="BU43" s="317"/>
      <c r="BV43" s="317"/>
      <c r="BW43" s="317"/>
      <c r="BX43" s="317"/>
      <c r="BY43" s="317"/>
      <c r="BZ43" s="317"/>
      <c r="CA43" s="317"/>
      <c r="CB43" s="317"/>
      <c r="CC43" s="317"/>
      <c r="CD43" s="317"/>
      <c r="CE43" s="317"/>
      <c r="CF43" s="317"/>
      <c r="CG43" s="317"/>
      <c r="CH43" s="317"/>
      <c r="CI43" s="317"/>
      <c r="CJ43" s="317"/>
      <c r="CK43" s="317"/>
      <c r="CL43" s="317"/>
      <c r="CM43" s="317"/>
      <c r="CN43" s="317"/>
      <c r="CO43" s="317"/>
      <c r="CP43" s="317"/>
      <c r="CQ43" s="317"/>
      <c r="CR43" s="317"/>
      <c r="CS43" s="317"/>
      <c r="CT43" s="317"/>
      <c r="CU43" s="317"/>
      <c r="CV43" s="317"/>
      <c r="CW43" s="317"/>
      <c r="CX43" s="317"/>
      <c r="CY43" s="317"/>
      <c r="CZ43" s="317"/>
      <c r="DA43" s="317"/>
      <c r="DB43" s="317"/>
      <c r="DC43" s="317"/>
      <c r="DD43" s="317"/>
      <c r="DE43" s="317"/>
      <c r="DF43" s="317"/>
      <c r="DG43" s="317"/>
      <c r="DH43" s="317"/>
      <c r="DI43" s="317"/>
      <c r="DJ43" s="317"/>
      <c r="DK43" s="317"/>
      <c r="DL43" s="317"/>
      <c r="DM43" s="317"/>
      <c r="DN43" s="317"/>
      <c r="DO43" s="317"/>
      <c r="DP43" s="317"/>
      <c r="DQ43" s="317"/>
      <c r="DR43" s="317"/>
      <c r="DS43" s="317"/>
      <c r="DT43" s="317"/>
      <c r="DU43" s="317"/>
      <c r="DV43" s="317"/>
      <c r="DW43" s="317"/>
      <c r="DX43" s="317"/>
      <c r="DY43" s="317"/>
      <c r="DZ43" s="317"/>
      <c r="EA43" s="317"/>
      <c r="EB43" s="317"/>
      <c r="EC43" s="317"/>
      <c r="ED43" s="317"/>
      <c r="EE43" s="317"/>
      <c r="EF43" s="317"/>
      <c r="EG43" s="317"/>
      <c r="EH43" s="317"/>
      <c r="EI43" s="317"/>
      <c r="EJ43" s="317"/>
      <c r="EK43" s="317"/>
      <c r="EL43" s="317"/>
      <c r="EM43" s="317"/>
      <c r="EN43" s="317"/>
      <c r="EO43" s="317"/>
      <c r="EP43" s="317"/>
      <c r="EQ43" s="317"/>
      <c r="ER43" s="317"/>
      <c r="ES43" s="317"/>
      <c r="ET43" s="317"/>
      <c r="EU43" s="317"/>
      <c r="EV43" s="317"/>
      <c r="EW43" s="317"/>
      <c r="EX43" s="317"/>
      <c r="EY43" s="317"/>
      <c r="EZ43" s="317"/>
      <c r="FA43" s="317"/>
      <c r="FB43" s="317"/>
      <c r="FC43" s="317"/>
      <c r="FD43" s="317"/>
      <c r="FE43" s="317"/>
      <c r="FF43" s="317"/>
      <c r="FG43" s="317"/>
      <c r="FH43" s="317"/>
      <c r="FI43" s="317"/>
      <c r="FJ43" s="317"/>
      <c r="FK43" s="317"/>
      <c r="FL43" s="317"/>
      <c r="FM43" s="317"/>
      <c r="FN43" s="317"/>
      <c r="FO43" s="317"/>
      <c r="FP43" s="317"/>
      <c r="FQ43" s="317"/>
      <c r="FR43" s="317"/>
      <c r="FS43" s="317"/>
      <c r="FT43" s="317"/>
      <c r="FU43" s="317"/>
      <c r="FV43" s="317"/>
      <c r="FW43" s="317"/>
      <c r="FX43" s="317"/>
      <c r="FY43" s="317"/>
      <c r="FZ43" s="317"/>
      <c r="GA43" s="317"/>
      <c r="GB43" s="317"/>
      <c r="GC43" s="317"/>
      <c r="GD43" s="317"/>
      <c r="GE43" s="317"/>
      <c r="GF43" s="317"/>
      <c r="GG43" s="317"/>
      <c r="GH43" s="317"/>
      <c r="GI43" s="317"/>
      <c r="GJ43" s="317"/>
      <c r="GK43" s="317"/>
      <c r="GL43" s="317"/>
      <c r="GM43" s="317"/>
    </row>
    <row r="44" spans="1:195" ht="13.5" thickBot="1">
      <c r="A44" s="249" t="s">
        <v>42</v>
      </c>
      <c r="B44" s="247"/>
      <c r="C44" s="272" t="s">
        <v>44</v>
      </c>
      <c r="D44" s="244">
        <f>D43/$C$43</f>
        <v>2.5722810988784852E-4</v>
      </c>
      <c r="E44" s="245">
        <f>E43/$C$43</f>
        <v>9.7746681757382436E-4</v>
      </c>
      <c r="F44" s="245">
        <f t="shared" ref="F44:AA44" si="2">F43/$C$43</f>
        <v>6.6879308570840618E-4</v>
      </c>
      <c r="G44" s="245">
        <f t="shared" si="2"/>
        <v>5.1445621977569708E-5</v>
      </c>
      <c r="H44" s="245">
        <f t="shared" si="2"/>
        <v>0</v>
      </c>
      <c r="I44" s="245">
        <f t="shared" si="2"/>
        <v>0</v>
      </c>
      <c r="J44" s="245">
        <f t="shared" si="2"/>
        <v>3.6011935384298795E-4</v>
      </c>
      <c r="K44" s="245">
        <f t="shared" si="2"/>
        <v>1.5433686593270912E-4</v>
      </c>
      <c r="L44" s="245">
        <f t="shared" si="2"/>
        <v>2.5722810988784852E-4</v>
      </c>
      <c r="M44" s="245">
        <f t="shared" si="2"/>
        <v>2.0578248791027883E-4</v>
      </c>
      <c r="N44" s="245">
        <f t="shared" si="2"/>
        <v>2.8295092087663341E-3</v>
      </c>
      <c r="O44" s="245">
        <f t="shared" si="2"/>
        <v>5.6590184175326675E-4</v>
      </c>
      <c r="P44" s="245">
        <f t="shared" si="2"/>
        <v>1.5433686593270912E-4</v>
      </c>
      <c r="Q44" s="245">
        <f t="shared" si="2"/>
        <v>1.5433686593270912E-4</v>
      </c>
      <c r="R44" s="245">
        <f t="shared" si="2"/>
        <v>1.0289124395513942E-4</v>
      </c>
      <c r="S44" s="245">
        <f t="shared" si="2"/>
        <v>0</v>
      </c>
      <c r="T44" s="245">
        <f t="shared" si="2"/>
        <v>1.1318036835065335E-3</v>
      </c>
      <c r="U44" s="245">
        <f t="shared" si="2"/>
        <v>1.5433686593270912E-4</v>
      </c>
      <c r="V44" s="246">
        <f t="shared" si="2"/>
        <v>2.3664986109682064E-3</v>
      </c>
      <c r="W44" s="244">
        <f t="shared" si="2"/>
        <v>4.475769112048565E-3</v>
      </c>
      <c r="X44" s="245">
        <f t="shared" si="2"/>
        <v>1.0289124395513941E-3</v>
      </c>
      <c r="Y44" s="245">
        <f t="shared" si="2"/>
        <v>3.0867373186541825E-3</v>
      </c>
      <c r="Z44" s="245">
        <f t="shared" si="2"/>
        <v>5.1445621977569708E-5</v>
      </c>
      <c r="AA44" s="245">
        <f t="shared" si="2"/>
        <v>0</v>
      </c>
      <c r="AB44" s="245">
        <f t="shared" ref="AB44:AN44" si="3">AB43/$C$43</f>
        <v>0</v>
      </c>
      <c r="AC44" s="245">
        <f t="shared" si="3"/>
        <v>0</v>
      </c>
      <c r="AD44" s="245">
        <f t="shared" si="3"/>
        <v>2.5722810988784852E-4</v>
      </c>
      <c r="AE44" s="245">
        <f t="shared" si="3"/>
        <v>1.0289124395513942E-4</v>
      </c>
      <c r="AF44" s="245">
        <f t="shared" si="3"/>
        <v>0</v>
      </c>
      <c r="AG44" s="245">
        <f t="shared" si="3"/>
        <v>7.202387076859759E-4</v>
      </c>
      <c r="AH44" s="245">
        <f t="shared" si="3"/>
        <v>0</v>
      </c>
      <c r="AI44" s="245">
        <f t="shared" si="3"/>
        <v>0</v>
      </c>
      <c r="AJ44" s="245">
        <f t="shared" si="3"/>
        <v>0</v>
      </c>
      <c r="AK44" s="245">
        <f t="shared" si="3"/>
        <v>6.1734746373083647E-4</v>
      </c>
      <c r="AL44" s="245">
        <f t="shared" si="3"/>
        <v>0</v>
      </c>
      <c r="AM44" s="245">
        <f t="shared" si="3"/>
        <v>0</v>
      </c>
      <c r="AN44" s="246">
        <f t="shared" si="3"/>
        <v>5.1445621977569708E-5</v>
      </c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8"/>
      <c r="BE44" s="318"/>
      <c r="BF44" s="318"/>
      <c r="BG44" s="318"/>
      <c r="BH44" s="318"/>
      <c r="BI44" s="318"/>
      <c r="BJ44" s="318"/>
      <c r="BK44" s="318"/>
      <c r="BL44" s="318"/>
      <c r="BM44" s="318"/>
      <c r="BN44" s="318"/>
      <c r="BO44" s="318"/>
      <c r="BP44" s="318"/>
      <c r="BQ44" s="318"/>
      <c r="BR44" s="318"/>
      <c r="BS44" s="318"/>
      <c r="BT44" s="318"/>
      <c r="BU44" s="318"/>
      <c r="BV44" s="318"/>
      <c r="BW44" s="318"/>
      <c r="BX44" s="318"/>
      <c r="BY44" s="318"/>
      <c r="BZ44" s="318"/>
      <c r="CA44" s="318"/>
      <c r="CB44" s="318"/>
      <c r="CC44" s="318"/>
      <c r="CD44" s="318"/>
      <c r="CE44" s="318"/>
      <c r="CF44" s="318"/>
      <c r="CG44" s="318"/>
      <c r="CH44" s="318"/>
      <c r="CI44" s="318"/>
      <c r="CJ44" s="318"/>
      <c r="CK44" s="318"/>
      <c r="CL44" s="318"/>
      <c r="CM44" s="318"/>
      <c r="CN44" s="318"/>
      <c r="CO44" s="318"/>
      <c r="CP44" s="318"/>
      <c r="CQ44" s="318"/>
      <c r="CR44" s="318"/>
      <c r="CS44" s="318"/>
      <c r="CT44" s="318"/>
      <c r="CU44" s="318"/>
      <c r="CV44" s="318"/>
      <c r="CW44" s="318"/>
      <c r="CX44" s="318"/>
      <c r="CY44" s="318"/>
      <c r="CZ44" s="318"/>
      <c r="DA44" s="318"/>
      <c r="DB44" s="318"/>
      <c r="DC44" s="318"/>
      <c r="DD44" s="318"/>
      <c r="DE44" s="318"/>
      <c r="DF44" s="318"/>
      <c r="DG44" s="318"/>
      <c r="DH44" s="318"/>
      <c r="DI44" s="318"/>
      <c r="DJ44" s="318"/>
      <c r="DK44" s="318"/>
      <c r="DL44" s="318"/>
      <c r="DM44" s="318"/>
      <c r="DN44" s="318"/>
      <c r="DO44" s="318"/>
      <c r="DP44" s="318"/>
      <c r="DQ44" s="318"/>
      <c r="DR44" s="318"/>
      <c r="DS44" s="318"/>
      <c r="DT44" s="318"/>
      <c r="DU44" s="318"/>
      <c r="DV44" s="318"/>
      <c r="DW44" s="318"/>
      <c r="DX44" s="318"/>
      <c r="DY44" s="318"/>
      <c r="DZ44" s="318"/>
      <c r="EA44" s="318"/>
      <c r="EB44" s="318"/>
      <c r="EC44" s="318"/>
      <c r="ED44" s="318"/>
      <c r="EE44" s="318"/>
      <c r="EF44" s="318"/>
      <c r="EG44" s="318"/>
      <c r="EH44" s="318"/>
      <c r="EI44" s="318"/>
      <c r="EJ44" s="318"/>
      <c r="EK44" s="318"/>
      <c r="EL44" s="318"/>
      <c r="EM44" s="318"/>
      <c r="EN44" s="318"/>
      <c r="EO44" s="318"/>
      <c r="EP44" s="318"/>
      <c r="EQ44" s="318"/>
      <c r="ER44" s="318"/>
      <c r="ES44" s="318"/>
      <c r="ET44" s="318"/>
      <c r="EU44" s="318"/>
      <c r="EV44" s="318"/>
      <c r="EW44" s="318"/>
      <c r="EX44" s="318"/>
      <c r="EY44" s="318"/>
      <c r="EZ44" s="318"/>
      <c r="FA44" s="318"/>
      <c r="FB44" s="318"/>
      <c r="FC44" s="318"/>
      <c r="FD44" s="318"/>
      <c r="FE44" s="318"/>
      <c r="FF44" s="318"/>
      <c r="FG44" s="318"/>
      <c r="FH44" s="318"/>
      <c r="FI44" s="318"/>
      <c r="FJ44" s="318"/>
      <c r="FK44" s="318"/>
      <c r="FL44" s="318"/>
      <c r="FM44" s="318"/>
      <c r="FN44" s="318"/>
      <c r="FO44" s="318"/>
      <c r="FP44" s="318"/>
      <c r="FQ44" s="318"/>
      <c r="FR44" s="318"/>
      <c r="FS44" s="318"/>
      <c r="FT44" s="318"/>
      <c r="FU44" s="318"/>
      <c r="FV44" s="318"/>
      <c r="FW44" s="318"/>
      <c r="FX44" s="318"/>
      <c r="FY44" s="318"/>
      <c r="FZ44" s="318"/>
      <c r="GA44" s="318"/>
      <c r="GB44" s="318"/>
      <c r="GC44" s="318"/>
      <c r="GD44" s="318"/>
      <c r="GE44" s="318"/>
      <c r="GF44" s="318"/>
      <c r="GG44" s="318"/>
      <c r="GH44" s="318"/>
      <c r="GI44" s="318"/>
      <c r="GJ44" s="318"/>
      <c r="GK44" s="318"/>
      <c r="GL44" s="318"/>
      <c r="GM44" s="318"/>
    </row>
    <row r="45" spans="1:195" ht="13.5" thickBot="1">
      <c r="A45" s="95" t="s">
        <v>253</v>
      </c>
      <c r="C45" s="65"/>
      <c r="D45" s="584">
        <f>SUM(D43:V43)</f>
        <v>202</v>
      </c>
      <c r="E45" s="587"/>
      <c r="F45" s="587"/>
      <c r="G45" s="587"/>
      <c r="H45" s="587"/>
      <c r="I45" s="587"/>
      <c r="J45" s="587"/>
      <c r="K45" s="587"/>
      <c r="L45" s="587"/>
      <c r="M45" s="587"/>
      <c r="N45" s="587"/>
      <c r="O45" s="587"/>
      <c r="P45" s="587"/>
      <c r="Q45" s="587"/>
      <c r="R45" s="587"/>
      <c r="S45" s="587"/>
      <c r="T45" s="587"/>
      <c r="U45" s="587"/>
      <c r="V45" s="587"/>
      <c r="W45" s="584">
        <f>SUM(W43:AN43)</f>
        <v>202</v>
      </c>
      <c r="X45" s="587"/>
      <c r="Y45" s="587"/>
      <c r="Z45" s="587"/>
      <c r="AA45" s="587"/>
      <c r="AB45" s="587"/>
      <c r="AC45" s="587"/>
      <c r="AD45" s="587"/>
      <c r="AE45" s="587"/>
      <c r="AF45" s="587"/>
      <c r="AG45" s="587"/>
      <c r="AH45" s="587"/>
      <c r="AI45" s="587"/>
      <c r="AJ45" s="587"/>
      <c r="AK45" s="587"/>
      <c r="AL45" s="587"/>
      <c r="AM45" s="587"/>
      <c r="AN45" s="588"/>
      <c r="AO45" s="320"/>
      <c r="AP45" s="320"/>
      <c r="AQ45" s="320"/>
      <c r="AR45" s="320"/>
      <c r="AS45" s="320"/>
      <c r="AT45" s="320"/>
      <c r="AU45" s="320"/>
      <c r="AV45" s="320"/>
      <c r="AW45" s="320"/>
      <c r="AX45" s="320"/>
      <c r="AY45" s="320"/>
      <c r="AZ45" s="320"/>
      <c r="BA45" s="320"/>
      <c r="BB45" s="320"/>
      <c r="BC45" s="320"/>
      <c r="BD45" s="320"/>
      <c r="BE45" s="320"/>
      <c r="BF45" s="320"/>
      <c r="BG45" s="320"/>
      <c r="BH45" s="320"/>
      <c r="BI45" s="320"/>
      <c r="BJ45" s="320"/>
      <c r="BK45" s="320"/>
      <c r="BL45" s="320"/>
      <c r="BM45" s="320"/>
      <c r="BN45" s="320"/>
      <c r="BO45" s="320"/>
      <c r="BP45" s="320"/>
      <c r="BQ45" s="320"/>
      <c r="BR45" s="320"/>
      <c r="BS45" s="320"/>
      <c r="BT45" s="320"/>
      <c r="BU45" s="320"/>
      <c r="BV45" s="320"/>
      <c r="BW45" s="320"/>
      <c r="BX45" s="320"/>
      <c r="BY45" s="320"/>
      <c r="BZ45" s="320"/>
      <c r="CA45" s="320"/>
      <c r="CB45" s="320"/>
      <c r="CC45" s="320"/>
      <c r="CD45" s="320"/>
      <c r="CE45" s="320"/>
      <c r="CF45" s="320"/>
      <c r="CG45" s="320"/>
      <c r="CH45" s="320"/>
      <c r="CI45" s="320"/>
      <c r="CJ45" s="320"/>
      <c r="CK45" s="320"/>
      <c r="CL45" s="320"/>
      <c r="CM45" s="320"/>
      <c r="CN45" s="320"/>
      <c r="CO45" s="320"/>
      <c r="CP45" s="320"/>
      <c r="CQ45" s="320"/>
      <c r="CR45" s="320"/>
      <c r="CS45" s="320"/>
      <c r="CT45" s="320"/>
      <c r="CU45" s="320"/>
      <c r="CV45" s="320"/>
      <c r="CW45" s="320"/>
      <c r="CX45" s="320"/>
      <c r="CY45" s="320"/>
      <c r="CZ45" s="320"/>
      <c r="DA45" s="320"/>
      <c r="DB45" s="320"/>
      <c r="DC45" s="320"/>
      <c r="DD45" s="320"/>
      <c r="DE45" s="320"/>
      <c r="DF45" s="320"/>
      <c r="DG45" s="320"/>
      <c r="DH45" s="320"/>
      <c r="DI45" s="320"/>
      <c r="DJ45" s="320"/>
      <c r="DK45" s="320"/>
      <c r="DL45" s="320"/>
      <c r="DM45" s="320"/>
      <c r="DN45" s="320"/>
      <c r="DO45" s="320"/>
      <c r="DP45" s="320"/>
      <c r="DQ45" s="320"/>
      <c r="DR45" s="320"/>
      <c r="DS45" s="320"/>
      <c r="DT45" s="320"/>
      <c r="DU45" s="208"/>
      <c r="DV45" s="208"/>
      <c r="DW45" s="208"/>
      <c r="DX45" s="208"/>
      <c r="DY45" s="208"/>
      <c r="DZ45" s="208"/>
      <c r="EA45" s="208"/>
      <c r="EB45" s="208"/>
      <c r="EC45" s="208"/>
      <c r="ED45" s="208"/>
      <c r="EE45" s="208"/>
      <c r="EF45" s="208"/>
      <c r="EG45" s="208"/>
      <c r="EH45" s="208"/>
      <c r="EI45" s="208"/>
      <c r="EJ45" s="208"/>
      <c r="EK45" s="208"/>
      <c r="EL45" s="208"/>
      <c r="EM45" s="208"/>
      <c r="EN45" s="208"/>
      <c r="EO45" s="208"/>
      <c r="EP45" s="208"/>
      <c r="EQ45" s="208"/>
      <c r="ER45" s="634"/>
      <c r="ES45" s="538"/>
      <c r="ET45" s="538"/>
      <c r="EU45" s="538"/>
      <c r="EV45" s="538"/>
      <c r="EW45" s="538"/>
      <c r="EX45" s="538"/>
      <c r="EY45" s="538"/>
      <c r="EZ45" s="538"/>
      <c r="FA45" s="538"/>
      <c r="FB45" s="538"/>
      <c r="FC45" s="538"/>
      <c r="FD45" s="538"/>
      <c r="FE45" s="538"/>
      <c r="FF45" s="538"/>
      <c r="FG45" s="538"/>
      <c r="FH45" s="538"/>
      <c r="FI45" s="538"/>
      <c r="FJ45" s="538"/>
      <c r="FK45" s="538"/>
      <c r="FL45" s="538"/>
      <c r="FM45" s="538"/>
      <c r="FN45" s="538"/>
      <c r="FO45" s="538"/>
      <c r="FP45" s="634"/>
      <c r="FQ45" s="538"/>
      <c r="FR45" s="538"/>
      <c r="FS45" s="538"/>
      <c r="FT45" s="538"/>
      <c r="FU45" s="538"/>
      <c r="FV45" s="538"/>
      <c r="FW45" s="538"/>
      <c r="FX45" s="538"/>
      <c r="FY45" s="538"/>
      <c r="FZ45" s="538"/>
      <c r="GA45" s="538"/>
      <c r="GB45" s="538"/>
      <c r="GC45" s="538"/>
      <c r="GD45" s="538"/>
      <c r="GE45" s="538"/>
      <c r="GF45" s="538"/>
      <c r="GG45" s="538"/>
      <c r="GH45" s="538"/>
      <c r="GI45" s="538"/>
      <c r="GJ45" s="538"/>
      <c r="GK45" s="538"/>
      <c r="GL45" s="538"/>
      <c r="GM45" s="538"/>
    </row>
    <row r="46" spans="1:195" ht="13.5" thickBot="1">
      <c r="A46" s="249" t="s">
        <v>1036</v>
      </c>
      <c r="B46" s="247"/>
      <c r="C46" s="247"/>
      <c r="D46" s="584">
        <f>SUM(D45:AN45)</f>
        <v>404</v>
      </c>
      <c r="E46" s="587"/>
      <c r="F46" s="587"/>
      <c r="G46" s="587"/>
      <c r="H46" s="587"/>
      <c r="I46" s="587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87"/>
      <c r="U46" s="587"/>
      <c r="V46" s="587"/>
      <c r="W46" s="587"/>
      <c r="X46" s="587"/>
      <c r="Y46" s="587"/>
      <c r="Z46" s="587"/>
      <c r="AA46" s="587"/>
      <c r="AB46" s="587"/>
      <c r="AC46" s="587"/>
      <c r="AD46" s="587"/>
      <c r="AE46" s="587"/>
      <c r="AF46" s="587"/>
      <c r="AG46" s="587"/>
      <c r="AH46" s="587"/>
      <c r="AI46" s="587"/>
      <c r="AJ46" s="587"/>
      <c r="AK46" s="587"/>
      <c r="AL46" s="587"/>
      <c r="AM46" s="587"/>
      <c r="AN46" s="588"/>
      <c r="AO46" s="320"/>
      <c r="AP46" s="320"/>
      <c r="AQ46" s="320"/>
      <c r="AR46" s="320"/>
      <c r="AS46" s="320"/>
      <c r="AT46" s="320"/>
      <c r="AU46" s="320"/>
      <c r="AV46" s="320"/>
      <c r="AW46" s="320"/>
      <c r="AX46" s="320"/>
      <c r="AY46" s="320"/>
      <c r="AZ46" s="320"/>
      <c r="BA46" s="320"/>
      <c r="BB46" s="320"/>
      <c r="BC46" s="320"/>
      <c r="BD46" s="320"/>
      <c r="BE46" s="320"/>
      <c r="BF46" s="320"/>
      <c r="BG46" s="320"/>
      <c r="BH46" s="320"/>
      <c r="BI46" s="320"/>
      <c r="BJ46" s="320"/>
      <c r="BK46" s="320"/>
      <c r="BL46" s="320"/>
      <c r="BM46" s="320"/>
      <c r="BN46" s="320"/>
      <c r="BO46" s="320"/>
      <c r="BP46" s="320"/>
      <c r="BQ46" s="320"/>
      <c r="BR46" s="320"/>
      <c r="BS46" s="320"/>
      <c r="BT46" s="320"/>
      <c r="BU46" s="320"/>
      <c r="BV46" s="320"/>
      <c r="BW46" s="320"/>
      <c r="BX46" s="320"/>
      <c r="BY46" s="320"/>
      <c r="BZ46" s="320"/>
      <c r="CA46" s="320"/>
      <c r="CB46" s="320"/>
      <c r="CC46" s="320"/>
      <c r="CD46" s="320"/>
      <c r="CE46" s="320"/>
      <c r="CF46" s="320"/>
      <c r="CG46" s="320"/>
      <c r="CH46" s="320"/>
      <c r="CI46" s="320"/>
      <c r="CJ46" s="320"/>
      <c r="CK46" s="320"/>
      <c r="CL46" s="320"/>
      <c r="CM46" s="320"/>
      <c r="CN46" s="320"/>
      <c r="CO46" s="320"/>
      <c r="CP46" s="320"/>
      <c r="CQ46" s="320"/>
      <c r="CR46" s="320"/>
      <c r="CS46" s="320"/>
      <c r="CT46" s="320"/>
      <c r="CU46" s="320"/>
      <c r="CV46" s="320"/>
      <c r="CW46" s="320"/>
      <c r="CX46" s="320"/>
      <c r="CY46" s="320"/>
      <c r="CZ46" s="320"/>
      <c r="DA46" s="320"/>
      <c r="DB46" s="320"/>
      <c r="DC46" s="320"/>
      <c r="DD46" s="320"/>
      <c r="DE46" s="320"/>
      <c r="DF46" s="320"/>
      <c r="DG46" s="320"/>
      <c r="DH46" s="320"/>
      <c r="DI46" s="320"/>
      <c r="DJ46" s="320"/>
      <c r="DK46" s="320"/>
      <c r="DL46" s="320"/>
      <c r="DM46" s="320"/>
      <c r="DN46" s="320"/>
      <c r="DO46" s="320"/>
      <c r="DP46" s="320"/>
      <c r="DQ46" s="320"/>
      <c r="DR46" s="320"/>
      <c r="DS46" s="320"/>
      <c r="DT46" s="320"/>
      <c r="DU46" s="320"/>
      <c r="DV46" s="320"/>
      <c r="DW46" s="320"/>
      <c r="DX46" s="320"/>
      <c r="DY46" s="320"/>
      <c r="DZ46" s="320"/>
      <c r="EA46" s="320"/>
      <c r="EB46" s="320"/>
      <c r="EC46" s="320"/>
      <c r="ED46" s="320"/>
      <c r="EE46" s="320"/>
      <c r="EF46" s="320"/>
      <c r="EG46" s="320"/>
      <c r="EH46" s="320"/>
      <c r="EI46" s="320"/>
      <c r="EJ46" s="320"/>
      <c r="EK46" s="320"/>
      <c r="EL46" s="320"/>
      <c r="EM46" s="320"/>
      <c r="EN46" s="320"/>
      <c r="EO46" s="320"/>
      <c r="EP46" s="320"/>
      <c r="EQ46" s="320"/>
      <c r="ER46" s="320"/>
      <c r="ES46" s="320"/>
      <c r="ET46" s="320"/>
      <c r="EU46" s="320"/>
      <c r="EV46" s="320"/>
      <c r="EW46" s="320"/>
      <c r="EX46" s="320"/>
      <c r="EY46" s="320"/>
      <c r="EZ46" s="320"/>
      <c r="FA46" s="320"/>
      <c r="FB46" s="320"/>
      <c r="FC46" s="320"/>
      <c r="FD46" s="320"/>
      <c r="FE46" s="320"/>
      <c r="FF46" s="320"/>
      <c r="FG46" s="320"/>
      <c r="FH46" s="320"/>
      <c r="FI46" s="320"/>
      <c r="FJ46" s="320"/>
      <c r="FK46" s="320"/>
      <c r="FL46" s="320"/>
      <c r="FM46" s="320"/>
      <c r="FN46" s="320"/>
      <c r="FO46" s="320"/>
      <c r="FP46" s="320"/>
      <c r="FQ46" s="320"/>
      <c r="FR46" s="320"/>
      <c r="FS46" s="320"/>
      <c r="FT46" s="320"/>
      <c r="FU46" s="320"/>
      <c r="FV46" s="320"/>
      <c r="FW46" s="320"/>
      <c r="FX46" s="320"/>
      <c r="FY46" s="320"/>
      <c r="FZ46" s="320"/>
      <c r="GA46" s="320"/>
      <c r="GB46" s="320"/>
      <c r="GC46" s="320"/>
      <c r="GD46" s="320"/>
      <c r="GE46" s="320"/>
      <c r="GF46" s="320"/>
      <c r="GG46" s="320"/>
      <c r="GH46" s="320"/>
      <c r="GI46" s="320"/>
      <c r="GJ46" s="320"/>
      <c r="GK46" s="320"/>
      <c r="GL46" s="320"/>
      <c r="GM46" s="320"/>
    </row>
  </sheetData>
  <mergeCells count="9">
    <mergeCell ref="D46:AN46"/>
    <mergeCell ref="D2:CH3"/>
    <mergeCell ref="D4:CH4"/>
    <mergeCell ref="ER45:FO45"/>
    <mergeCell ref="FP45:GM45"/>
    <mergeCell ref="D7:V7"/>
    <mergeCell ref="W7:AN7"/>
    <mergeCell ref="D45:V45"/>
    <mergeCell ref="W45:AN4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</vt:i4>
      </vt:variant>
    </vt:vector>
  </HeadingPairs>
  <TitlesOfParts>
    <vt:vector size="10" baseType="lpstr">
      <vt:lpstr>Votanti</vt:lpstr>
      <vt:lpstr>SpoglioCL</vt:lpstr>
      <vt:lpstr>Pref Coal1Colizza</vt:lpstr>
      <vt:lpstr>Pref Coal2 DeSantis</vt:lpstr>
      <vt:lpstr>Pref Coal3 Venanzoni</vt:lpstr>
      <vt:lpstr>Pref Coal4 Cecchi</vt:lpstr>
      <vt:lpstr>Pref Coal5 Enderle</vt:lpstr>
      <vt:lpstr>Foglio1</vt:lpstr>
      <vt:lpstr>Pref Coal6 Martella</vt:lpstr>
      <vt:lpstr>Votanti!Area_stampa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Maria Gavotti - Comune di Marino</cp:lastModifiedBy>
  <cp:lastPrinted>2021-10-07T16:46:34Z</cp:lastPrinted>
  <dcterms:created xsi:type="dcterms:W3CDTF">2006-06-05T14:17:25Z</dcterms:created>
  <dcterms:modified xsi:type="dcterms:W3CDTF">2021-10-07T16:46:53Z</dcterms:modified>
</cp:coreProperties>
</file>